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тепловая энергия" sheetId="4" r:id="rId1"/>
    <sheet name="ГВС 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\a">#REF!</definedName>
    <definedName name="\m">#REF!</definedName>
    <definedName name="\n">#REF!</definedName>
    <definedName name="\o">#REF!</definedName>
    <definedName name="__a02">#REF!</definedName>
    <definedName name="__Bud3">#REF!</definedName>
    <definedName name="__CEH009">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gf2">#REF!</definedName>
    <definedName name="__HLN101">#REF!</definedName>
    <definedName name="__MK244">'[4]MK 244'!#REF!</definedName>
    <definedName name="__Ob1">#REF!</definedName>
    <definedName name="__pg2">[5]COMPS!#REF!</definedName>
    <definedName name="__SP1">[6]FES!#REF!</definedName>
    <definedName name="__SP10">[6]FES!#REF!</definedName>
    <definedName name="__SP11">[6]FES!#REF!</definedName>
    <definedName name="__SP12">[6]FES!#REF!</definedName>
    <definedName name="__SP13">[6]FES!#REF!</definedName>
    <definedName name="__SP14">[6]FES!#REF!</definedName>
    <definedName name="__SP15">[6]FES!#REF!</definedName>
    <definedName name="__SP16">[6]FES!#REF!</definedName>
    <definedName name="__SP17">[6]FES!#REF!</definedName>
    <definedName name="__SP18">[6]FES!#REF!</definedName>
    <definedName name="__SP19">[6]FES!#REF!</definedName>
    <definedName name="__SP2">[6]FES!#REF!</definedName>
    <definedName name="__SP20">[6]FES!#REF!</definedName>
    <definedName name="__SP3">[6]FES!#REF!</definedName>
    <definedName name="__SP4">[6]FES!#REF!</definedName>
    <definedName name="__SP5">[6]FES!#REF!</definedName>
    <definedName name="__SP7">[6]FES!#REF!</definedName>
    <definedName name="__SP8">[6]FES!#REF!</definedName>
    <definedName name="__SP9">[6]FES!#REF!</definedName>
    <definedName name="_a02">#REF!</definedName>
    <definedName name="_Bud3">#REF!</definedName>
    <definedName name="_CEH009">#REF!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gf2">#REF!</definedName>
    <definedName name="_HLN101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K244">'[4]MK 244'!#REF!</definedName>
    <definedName name="_Ob1">#REF!</definedName>
    <definedName name="_pg2">[7]COMPS!#REF!</definedName>
    <definedName name="_Regression_Int">1</definedName>
    <definedName name="_SP1">[6]FES!#REF!</definedName>
    <definedName name="_SP10">[6]FES!#REF!</definedName>
    <definedName name="_SP11">[6]FES!#REF!</definedName>
    <definedName name="_SP12">[6]FES!#REF!</definedName>
    <definedName name="_SP13">[6]FES!#REF!</definedName>
    <definedName name="_SP14">[6]FES!#REF!</definedName>
    <definedName name="_SP15">[6]FES!#REF!</definedName>
    <definedName name="_SP16">[6]FES!#REF!</definedName>
    <definedName name="_SP17">[6]FES!#REF!</definedName>
    <definedName name="_SP18">[6]FES!#REF!</definedName>
    <definedName name="_SP19">[6]FES!#REF!</definedName>
    <definedName name="_SP2">[6]FES!#REF!</definedName>
    <definedName name="_SP20">[6]FES!#REF!</definedName>
    <definedName name="_SP3">[6]FES!#REF!</definedName>
    <definedName name="_SP4">[6]FES!#REF!</definedName>
    <definedName name="_SP5">[6]FES!#REF!</definedName>
    <definedName name="_SP7">[6]FES!#REF!</definedName>
    <definedName name="_SP8">[6]FES!#REF!</definedName>
    <definedName name="_SP9">[6]FES!#REF!</definedName>
    <definedName name="A">'[8]Database (RUR)Mar YTD'!#REF!</definedName>
    <definedName name="a0">#REF!</definedName>
    <definedName name="a1_">#REF!</definedName>
    <definedName name="a2_">#REF!</definedName>
    <definedName name="a2_2">#REF!</definedName>
    <definedName name="a3_">#REF!</definedName>
    <definedName name="a4_">#REF!</definedName>
    <definedName name="a4_2">#REF!</definedName>
    <definedName name="a5_">#REF!</definedName>
    <definedName name="a5_2">#REF!</definedName>
    <definedName name="aad">#REF!</definedName>
    <definedName name="ab">'[9]Продажи реальные и прогноз 20 л'!$E$47</definedName>
    <definedName name="AccessDatabase" hidden="1">"C:\Documents and Settings\Stassovsky\My Documents\MF\Current\2001 PROJECT N_1.mdb"</definedName>
    <definedName name="Actuality">'[10]Cover &amp; Parameters'!$D$13</definedName>
    <definedName name="Aircool">[11]DailySch!#REF!</definedName>
    <definedName name="Al">[12]январь!$D$28</definedName>
    <definedName name="Al_пр_тонн">[12]январь!$B$43</definedName>
    <definedName name="Al_тонн">[12]январь!$B$28</definedName>
    <definedName name="alumina_mt">#REF!</definedName>
    <definedName name="alumina_price">#REF!</definedName>
    <definedName name="AS2DocOpenMode" hidden="1">"AS2DocumentBrowse"</definedName>
    <definedName name="b1_">#REF!</definedName>
    <definedName name="b1_2">#REF!</definedName>
    <definedName name="b2_">#REF!</definedName>
    <definedName name="b3_">#REF!</definedName>
    <definedName name="b4_">#REF!</definedName>
    <definedName name="b5_">#REF!</definedName>
    <definedName name="Balance">#REF!</definedName>
    <definedName name="Base_OptClick">[13]!Base_OptClick</definedName>
    <definedName name="bb">'[9]Продажи реальные и прогноз 20 л'!$F$47</definedName>
    <definedName name="BBC">#REF!</definedName>
    <definedName name="bdds_month_fact">'[14]БДДС month (ф)'!$A$8:$S$176</definedName>
    <definedName name="bdds_month_plan">'[14]БДДС month (п)'!$A$8:$S$176</definedName>
    <definedName name="bl">'[15]0_33'!$F$43</definedName>
    <definedName name="BLPH1" hidden="1">'[16]Share Price 2002'!#REF!</definedName>
    <definedName name="BLPH2" hidden="1">'[16]Share Price 2002'!#REF!</definedName>
    <definedName name="BOTMHR01">#REF!</definedName>
    <definedName name="BREWMHR01">#REF!</definedName>
    <definedName name="BREWMHRLE">#REF!</definedName>
    <definedName name="BREWVOL01">#REF!</definedName>
    <definedName name="BREWVOLLE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Provisions">#REF!</definedName>
    <definedName name="BS_Revolver">#REF!</definedName>
    <definedName name="BS_Straight_Debt">#REF!</definedName>
    <definedName name="BS_Straight_Preferred">#REF!</definedName>
    <definedName name="BShares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c_dateswitch">#REF!</definedName>
    <definedName name="c_pageswitch">#REF!</definedName>
    <definedName name="c_pathswitch">#REF!</definedName>
    <definedName name="c_proj_switch">#REF!</definedName>
    <definedName name="c_SSBswitch">#REF!</definedName>
    <definedName name="capex_eur">#REF!</definedName>
    <definedName name="capex_excl">#REF!</definedName>
    <definedName name="capex_na">#REF!</definedName>
    <definedName name="capex_rheox">#REF!</definedName>
    <definedName name="CapExIncrement">#REF!</definedName>
    <definedName name="CapexYear">#REF!</definedName>
    <definedName name="Car">{0.1;0;0.382758620689655;0;0;0;0.258620689655172;0;0.258620689655172}</definedName>
    <definedName name="CASH">[17]LDE!#REF!</definedName>
    <definedName name="CASKMHR01">#REF!</definedName>
    <definedName name="CASKMHRLE">#REF!</definedName>
    <definedName name="CASKVOL01">#REF!</definedName>
    <definedName name="CASKVOLLE">#REF!</definedName>
    <definedName name="CATV">#REF!</definedName>
    <definedName name="CB">[17]LDE!#REF!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Provisions">#REF!</definedName>
    <definedName name="CF_Straight_Debt">#REF!</definedName>
    <definedName name="CF_Straight_Preferred">#REF!</definedName>
    <definedName name="ChemSys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ame1">[18]Sheet1!#REF!</definedName>
    <definedName name="Cname2">[18]Sheet1!#REF!</definedName>
    <definedName name="cnBegFaktTP">#REF!</definedName>
    <definedName name="cnFaktTP">#REF!</definedName>
    <definedName name="cntAddition">#REF!</definedName>
    <definedName name="cntDay">#REF!</definedName>
    <definedName name="cntMonth">#REF!</definedName>
    <definedName name="cntName">#REF!</definedName>
    <definedName name="cnTNPTP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de1">'[8]Database (RUR)Mar YTD'!#REF!</definedName>
    <definedName name="CODE3">#REF!</definedName>
    <definedName name="CoGS">#REF!</definedName>
    <definedName name="Company">[19]Controls!$C$6</definedName>
    <definedName name="ComparableAnalysis">#REF!</definedName>
    <definedName name="CompOt">[13]!CompOt</definedName>
    <definedName name="CompRas">[13]!CompRas</definedName>
    <definedName name="ConvertHide">#REF!</definedName>
    <definedName name="Convertible_Debt_1_1">#REF!</definedName>
    <definedName name="Convertible_Debt_1_2">#REF!</definedName>
    <definedName name="Convertible_Debt_1_3">#REF!</definedName>
    <definedName name="Convertible_Debt_1_4">#REF!</definedName>
    <definedName name="Convertible_Debt_1_5">#REF!</definedName>
    <definedName name="Convertible_Debt_2_1">#REF!</definedName>
    <definedName name="Convertible_Debt_2_2">#REF!</definedName>
    <definedName name="Convertible_Debt_2_3">#REF!</definedName>
    <definedName name="Convertible_Debt_2_4">#REF!</definedName>
    <definedName name="Convertible_Debt_2_5">#REF!</definedName>
    <definedName name="Convertible_Debt_3_1">#REF!</definedName>
    <definedName name="Convertible_Debt_3_2">#REF!</definedName>
    <definedName name="Convertible_Debt_3_3">#REF!</definedName>
    <definedName name="Convertible_Debt_3_4">#REF!</definedName>
    <definedName name="Convertible_Debt_3_5">#REF!</definedName>
    <definedName name="Convertible_Debt_4_1">#REF!</definedName>
    <definedName name="Convertible_Debt_4_2">#REF!</definedName>
    <definedName name="Convertible_Debt_4_3">#REF!</definedName>
    <definedName name="Convertible_Debt_4_4">#REF!</definedName>
    <definedName name="Convertible_Debt_4_5">#REF!</definedName>
    <definedName name="Convertible_Debt_5_1">#REF!</definedName>
    <definedName name="Convertible_Debt_5_2">#REF!</definedName>
    <definedName name="Convertible_Debt_5_3">#REF!</definedName>
    <definedName name="Convertible_Debt_5_4">#REF!</definedName>
    <definedName name="Convertible_Debt_5_5">#REF!</definedName>
    <definedName name="Convertible_Debt_6_1">#REF!</definedName>
    <definedName name="Convertible_Debt_6_2">#REF!</definedName>
    <definedName name="Convertible_Debt_6_3">#REF!</definedName>
    <definedName name="Convertible_Debt_6_4">#REF!</definedName>
    <definedName name="Convertible_Debt_6_5">#REF!</definedName>
    <definedName name="Convertible_Debt_Converted">#REF!</definedName>
    <definedName name="Convertible_Preferred_1_1">#REF!</definedName>
    <definedName name="Convertible_Preferred_1_2">#REF!</definedName>
    <definedName name="Convertible_Preferred_1_3">#REF!</definedName>
    <definedName name="Convertible_Preferred_1_4">#REF!</definedName>
    <definedName name="Convertible_Preferred_1_5">#REF!</definedName>
    <definedName name="Convertible_Preferred_2_1">#REF!</definedName>
    <definedName name="Convertible_Preferred_2_2">#REF!</definedName>
    <definedName name="Convertible_Preferred_2_3">#REF!</definedName>
    <definedName name="Convertible_Preferred_2_4">#REF!</definedName>
    <definedName name="Convertible_Preferred_2_5">#REF!</definedName>
    <definedName name="Convertible_Preferred_3_1">#REF!</definedName>
    <definedName name="Convertible_Preferred_3_2">#REF!</definedName>
    <definedName name="Convertible_Preferred_3_3">#REF!</definedName>
    <definedName name="Convertible_Preferred_3_4">#REF!</definedName>
    <definedName name="Convertible_Preferred_3_5">#REF!</definedName>
    <definedName name="Convertible_Preferred_4_1">#REF!</definedName>
    <definedName name="Convertible_Preferred_4_2">#REF!</definedName>
    <definedName name="Convertible_Preferred_4_3">#REF!</definedName>
    <definedName name="Convertible_Preferred_4_4">#REF!</definedName>
    <definedName name="Convertible_Preferred_4_5">#REF!</definedName>
    <definedName name="Convertible_Preferred_5_1">#REF!</definedName>
    <definedName name="Convertible_Preferred_5_2">#REF!</definedName>
    <definedName name="Convertible_Preferred_5_3">#REF!</definedName>
    <definedName name="Convertible_Preferred_5_4">#REF!</definedName>
    <definedName name="Convertible_Preferred_5_5">#REF!</definedName>
    <definedName name="Convertible_Preferred_6_1">#REF!</definedName>
    <definedName name="Convertible_Preferred_6_2">#REF!</definedName>
    <definedName name="Convertible_Preferred_6_3">#REF!</definedName>
    <definedName name="Convertible_Preferred_6_4">#REF!</definedName>
    <definedName name="Convertible_Preferred_6_5">#REF!</definedName>
    <definedName name="Convertible_Preferred_Converted">#REF!</definedName>
    <definedName name="ConvPrefHide">#REF!</definedName>
    <definedName name="CostSavings">#REF!</definedName>
    <definedName name="countries">{0.1;0;0.382758620689655;0;0;0;0.258620689655172;0;0.258620689655172}</definedName>
    <definedName name="Country">#REF!</definedName>
    <definedName name="cpaex_excl">#REF!</definedName>
    <definedName name="Cu">[12]январь!$D$33</definedName>
    <definedName name="CurrentSO">#REF!</definedName>
    <definedName name="CurrentYear">#REF!</definedName>
    <definedName name="Cut">#REF!</definedName>
    <definedName name="D">{0.1;0;0.382758620689655;0;0;0;0.258620689655172;0;0.258620689655172}</definedName>
    <definedName name="d_r">#REF!</definedName>
    <definedName name="Data">[20]SCO3!$N$22:$N$25</definedName>
    <definedName name="Data4">[20]SCO3!$N$22:$N$25</definedName>
    <definedName name="Data5">[20]SCO3!$N$15:$N$18</definedName>
    <definedName name="DateHeader">[19]Controls!$E$27</definedName>
    <definedName name="DB_34">#REF!</definedName>
    <definedName name="DB_ANS">#REF!</definedName>
    <definedName name="DB_Invoices">#REF!</definedName>
    <definedName name="DB_J50">#REF!</definedName>
    <definedName name="DB_Porjects">#REF!</definedName>
    <definedName name="DB_samuil">#REF!</definedName>
    <definedName name="DB_samuilikovich">#REF!</definedName>
    <definedName name="DCF">#REF!</definedName>
    <definedName name="dd">'[21]2003'!#REF!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EBT">[17]LDE!#REF!</definedName>
    <definedName name="Debt_1_1">#REF!</definedName>
    <definedName name="Debt_1_2">#REF!</definedName>
    <definedName name="Debt_1_3">#REF!</definedName>
    <definedName name="Debt_1_4">#REF!</definedName>
    <definedName name="Debt_1_5">#REF!</definedName>
    <definedName name="Debt_10_1">#REF!</definedName>
    <definedName name="Debt_10_2">#REF!</definedName>
    <definedName name="Debt_10_3">#REF!</definedName>
    <definedName name="Debt_10_4">#REF!</definedName>
    <definedName name="Debt_10_5">#REF!</definedName>
    <definedName name="Debt_11_1">#REF!</definedName>
    <definedName name="Debt_11_2">#REF!</definedName>
    <definedName name="Debt_11_3">#REF!</definedName>
    <definedName name="Debt_11_4">#REF!</definedName>
    <definedName name="Debt_11_5">#REF!</definedName>
    <definedName name="Debt_12_1">#REF!</definedName>
    <definedName name="Debt_12_2">#REF!</definedName>
    <definedName name="Debt_12_3">#REF!</definedName>
    <definedName name="Debt_12_4">#REF!</definedName>
    <definedName name="Debt_12_5">#REF!</definedName>
    <definedName name="Debt_13_1">#REF!</definedName>
    <definedName name="Debt_13_2">#REF!</definedName>
    <definedName name="Debt_13_3">#REF!</definedName>
    <definedName name="Debt_13_4">#REF!</definedName>
    <definedName name="Debt_13_5">#REF!</definedName>
    <definedName name="Debt_14_1">#REF!</definedName>
    <definedName name="Debt_14_2">#REF!</definedName>
    <definedName name="Debt_14_3">#REF!</definedName>
    <definedName name="Debt_14_4">#REF!</definedName>
    <definedName name="Debt_14_5">#REF!</definedName>
    <definedName name="Debt_15_1">#REF!</definedName>
    <definedName name="Debt_15_2">#REF!</definedName>
    <definedName name="Debt_15_3">#REF!</definedName>
    <definedName name="Debt_15_4">#REF!</definedName>
    <definedName name="Debt_15_5">#REF!</definedName>
    <definedName name="Debt_16_1">#REF!</definedName>
    <definedName name="Debt_16_2">#REF!</definedName>
    <definedName name="Debt_16_3">#REF!</definedName>
    <definedName name="Debt_16_4">#REF!</definedName>
    <definedName name="Debt_16_5">#REF!</definedName>
    <definedName name="Debt_17_1">#REF!</definedName>
    <definedName name="Debt_17_2">#REF!</definedName>
    <definedName name="Debt_17_3">#REF!</definedName>
    <definedName name="Debt_17_4">#REF!</definedName>
    <definedName name="Debt_17_5">#REF!</definedName>
    <definedName name="Debt_18_1">#REF!</definedName>
    <definedName name="Debt_18_2">#REF!</definedName>
    <definedName name="Debt_18_3">#REF!</definedName>
    <definedName name="Debt_18_4">#REF!</definedName>
    <definedName name="Debt_18_5">#REF!</definedName>
    <definedName name="Debt_19_1">#REF!</definedName>
    <definedName name="Debt_19_2">#REF!</definedName>
    <definedName name="Debt_19_3">#REF!</definedName>
    <definedName name="Debt_19_4">#REF!</definedName>
    <definedName name="Debt_19_5">#REF!</definedName>
    <definedName name="Debt_2_1">#REF!</definedName>
    <definedName name="Debt_2_2">#REF!</definedName>
    <definedName name="Debt_2_3">#REF!</definedName>
    <definedName name="Debt_2_4">#REF!</definedName>
    <definedName name="Debt_2_5">#REF!</definedName>
    <definedName name="Debt_3_1">#REF!</definedName>
    <definedName name="Debt_3_2">#REF!</definedName>
    <definedName name="Debt_3_3">#REF!</definedName>
    <definedName name="Debt_3_4">#REF!</definedName>
    <definedName name="Debt_3_5">#REF!</definedName>
    <definedName name="Debt_4_1">#REF!</definedName>
    <definedName name="Debt_4_2">#REF!</definedName>
    <definedName name="Debt_4_3">#REF!</definedName>
    <definedName name="Debt_4_4">#REF!</definedName>
    <definedName name="Debt_4_5">#REF!</definedName>
    <definedName name="Debt_5_1">#REF!</definedName>
    <definedName name="Debt_5_2">#REF!</definedName>
    <definedName name="Debt_5_3">#REF!</definedName>
    <definedName name="Debt_5_4">#REF!</definedName>
    <definedName name="Debt_5_5">#REF!</definedName>
    <definedName name="Debt_6_1">#REF!</definedName>
    <definedName name="Debt_6_2">#REF!</definedName>
    <definedName name="Debt_6_3">#REF!</definedName>
    <definedName name="Debt_6_4">#REF!</definedName>
    <definedName name="Debt_6_5">#REF!</definedName>
    <definedName name="Debt_7_1">#REF!</definedName>
    <definedName name="Debt_7_2">#REF!</definedName>
    <definedName name="Debt_7_3">#REF!</definedName>
    <definedName name="Debt_7_4">#REF!</definedName>
    <definedName name="Debt_7_5">#REF!</definedName>
    <definedName name="Debt_8_1">#REF!</definedName>
    <definedName name="Debt_8_2">#REF!</definedName>
    <definedName name="Debt_8_3">#REF!</definedName>
    <definedName name="Debt_8_4">#REF!</definedName>
    <definedName name="Debt_8_5">#REF!</definedName>
    <definedName name="Debt_9_1">#REF!</definedName>
    <definedName name="Debt_9_2">#REF!</definedName>
    <definedName name="Debt_9_3">#REF!</definedName>
    <definedName name="Debt_9_4">#REF!</definedName>
    <definedName name="Debt_9_5">#REF!</definedName>
    <definedName name="DebtHide">#REF!</definedName>
    <definedName name="DEM_опл_ден">'[22]Фин план'!#REF!</definedName>
    <definedName name="DEM_опл_мет">'[22]Фин план'!#REF!</definedName>
    <definedName name="DEM_опл_откл">'[22]Фин план'!#REF!</definedName>
    <definedName name="DEM_опл_проч">'[22]Фин план'!#REF!</definedName>
    <definedName name="DEM_оплата">'[22]Фин план'!#REF!</definedName>
    <definedName name="DEM_потр">'[22]Фин план'!#REF!</definedName>
    <definedName name="DEM_р_опл_ден">#REF!</definedName>
    <definedName name="DEM_р_опл_мет">#REF!</definedName>
    <definedName name="DEM_р_опл_откл">#REF!</definedName>
    <definedName name="DEM_р_опл_проч">#REF!</definedName>
    <definedName name="DEM_р_оплата">#REF!</definedName>
    <definedName name="DEM_р_потр">#REF!</definedName>
    <definedName name="dep">#REF!</definedName>
    <definedName name="dep_eur">#REF!</definedName>
    <definedName name="dep_na">#REF!</definedName>
    <definedName name="dep_rheox">#REF!</definedName>
    <definedName name="dep_xecl">#REF!</definedName>
    <definedName name="DilutedShares">#REF!</definedName>
    <definedName name="DISCNTS">[23]CONT.!#REF!</definedName>
    <definedName name="DiscountYears">#REF!</definedName>
    <definedName name="Dist">#REF!</definedName>
    <definedName name="DistributionSynergies">#REF!</definedName>
    <definedName name="DIV_ADMIN">#REF!</definedName>
    <definedName name="DIV_COM">#REF!</definedName>
    <definedName name="DIV_EURCountry">#REF!</definedName>
    <definedName name="DIV_EURExercise">#REF!</definedName>
    <definedName name="DIV_EURPlant">#REF!</definedName>
    <definedName name="DIV_EURPlantNo">#REF!</definedName>
    <definedName name="DIV_IT">#REF!</definedName>
    <definedName name="DIV_LOG">#REF!</definedName>
    <definedName name="DIV_OTHERCountry">#REF!</definedName>
    <definedName name="DIV_OTHERExercise">#REF!</definedName>
    <definedName name="DIV_OTHERPlant">#REF!</definedName>
    <definedName name="DIV_OTHERPlantNo">#REF!</definedName>
    <definedName name="DIV_PACK">#REF!</definedName>
    <definedName name="DIV_PROD">#REF!</definedName>
    <definedName name="DIV_SEC">#REF!</definedName>
    <definedName name="DivAfterRate">#REF!</definedName>
    <definedName name="DivAvRate1">#REF!</definedName>
    <definedName name="DivAvRate2">#REF!</definedName>
    <definedName name="DivAvRate3">#REF!</definedName>
    <definedName name="DivBefore">#REF!</definedName>
    <definedName name="DivBudgetRate">#REF!</definedName>
    <definedName name="DivLERate">#REF!</definedName>
    <definedName name="Dollar95">[18]Sheet1!#REF!</definedName>
    <definedName name="Dominioni">[11]DailySch!#REF!</definedName>
    <definedName name="DPS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1_STEEL">[24]СТАЛЬ!$E$7:$E$132</definedName>
    <definedName name="E2M_STEEL">[24]СТАЛЬ!$H$7:$H$132</definedName>
    <definedName name="E2S_STEEL">[24]СТАЛЬ!$G$7:$G$132</definedName>
    <definedName name="EBITDA">#REF!</definedName>
    <definedName name="EBITDAAdjustment">#REF!</definedName>
    <definedName name="ECI">[11]DailySch!#REF!</definedName>
    <definedName name="Ed1.">'[25]Balance Sh+Indices'!#REF!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MF">[11]DailySch!#REF!</definedName>
    <definedName name="EURCountry">#REF!</definedName>
    <definedName name="EURExercise">#REF!</definedName>
    <definedName name="EURO_USD_RATE">#REF!</definedName>
    <definedName name="Euro1">#REF!</definedName>
    <definedName name="Euro31399">#REF!</definedName>
    <definedName name="Euro98">[18]Sheet1!$D$60</definedName>
    <definedName name="EUROконец">[26]credit!$J$44</definedName>
    <definedName name="EUROначало">#REF!</definedName>
    <definedName name="EURPlant">#REF!</definedName>
    <definedName name="EURPlantNo">#REF!</definedName>
    <definedName name="ew">[13]!ew</definedName>
    <definedName name="ExitYear">#REF!</definedName>
    <definedName name="export_year">#REF!</definedName>
    <definedName name="FeB">[12]январь!$D$35</definedName>
    <definedName name="FeB_тонн">[12]январь!$B$35</definedName>
    <definedName name="FeCr_1">[12]январь!$D$31</definedName>
    <definedName name="FeCr_1_т">[12]январь!$B$31</definedName>
    <definedName name="FeCr_8">[12]январь!$D$32</definedName>
    <definedName name="FeCr_8_т">[12]январь!$B$32</definedName>
    <definedName name="FeCr1">[12]январь!$D$31</definedName>
    <definedName name="FeCr100_цена">#REF!</definedName>
    <definedName name="fees">#REF!</definedName>
    <definedName name="FeMn">[12]январь!$D$25</definedName>
    <definedName name="FeMn_тонн">[12]январь!$B$25</definedName>
    <definedName name="FeMn_цена">#REF!</definedName>
    <definedName name="FeMo">[12]январь!$D$37</definedName>
    <definedName name="FeMo_тонн">[12]январь!$B$37</definedName>
    <definedName name="FeNb">[12]январь!$D$38</definedName>
    <definedName name="FeNb_тонн">[12]январь!$B$38</definedName>
    <definedName name="FeSi45">[12]январь!$D$27</definedName>
    <definedName name="FeSi45_т">[12]январь!$B$27</definedName>
    <definedName name="FeSi45_цена">#REF!</definedName>
    <definedName name="FeSi65">[12]январь!$D$40</definedName>
    <definedName name="FeSi65_т">[12]январь!$B$40</definedName>
    <definedName name="FeSi65_цена">#REF!</definedName>
    <definedName name="FeSiCr">[12]январь!$D$39</definedName>
    <definedName name="FeSiCr_тонн">[12]январь!$B$39</definedName>
    <definedName name="FeTi_цена">#REF!</definedName>
    <definedName name="FeTi30">[12]январь!$D$29</definedName>
    <definedName name="FeTi30_т">[12]январь!$B$29</definedName>
    <definedName name="FeV">[12]январь!$D$30</definedName>
    <definedName name="FeV_тонн">[12]январь!$B$30</definedName>
    <definedName name="FFF">[13]!FFF</definedName>
    <definedName name="fg">[13]!fg</definedName>
    <definedName name="FootnoteAnchor">#REF!</definedName>
    <definedName name="FootnoteRange">#REF!</definedName>
    <definedName name="Forex">#REF!</definedName>
    <definedName name="form">#REF!</definedName>
    <definedName name="Fungicide">[4]Fungicide!#REF!</definedName>
    <definedName name="fx_rate">#REF!</definedName>
    <definedName name="FXRATES">#REF!</definedName>
    <definedName name="g">[13]!g</definedName>
    <definedName name="GBPClosing">'[27]Quarterly LBO Model'!$G$189</definedName>
    <definedName name="gf">'[9]Продажи реальные и прогноз 20 л'!$E$47</definedName>
    <definedName name="gfd">#REF!</definedName>
    <definedName name="GH">[13]!GH</definedName>
    <definedName name="GR_STEEL">[24]СТАЛЬ!$B$7:$B$132</definedName>
    <definedName name="Group_PL">'[28]DT 1999 (abst. from model)'!#REF!</definedName>
    <definedName name="HDA">[29]COMPS!#REF!</definedName>
    <definedName name="Hidden">#REF!</definedName>
    <definedName name="Hidden2">#REF!</definedName>
    <definedName name="Hidden3">#REF!</definedName>
    <definedName name="Hidden4">#REF!</definedName>
    <definedName name="Hidden5">#REF!</definedName>
    <definedName name="Historange">[20]SCO3!$B$80:$C$120</definedName>
    <definedName name="History">[20]SCO3!$B$80</definedName>
    <definedName name="HLN1LE">#REF!</definedName>
    <definedName name="hola">{0.1;0;0.382758620689655;0;0;0;0.258620689655172;0;0.258620689655172}</definedName>
    <definedName name="IBC">#REF!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COME">[17]LDE!#REF!</definedName>
    <definedName name="index1">#REF!</definedName>
    <definedName name="index2">[30]П1.12.!#REF!</definedName>
    <definedName name="Input_2">#REF!</definedName>
    <definedName name="Input_3">#REF!</definedName>
    <definedName name="Input_4">#REF!</definedName>
    <definedName name="Input_5">#REF!</definedName>
    <definedName name="Input_5b">#REF!</definedName>
    <definedName name="Input_6">#REF!</definedName>
    <definedName name="int">[31]PPRAnalysis!#REF!</definedName>
    <definedName name="InvAfterRate">#REF!</definedName>
    <definedName name="INVLERate">#REF!</definedName>
    <definedName name="InvRate1">#REF!</definedName>
    <definedName name="InvRate2">#REF!</definedName>
    <definedName name="InvRate3">#REF!</definedName>
    <definedName name="InvRate4">#REF!</definedName>
    <definedName name="InvRateBefore">#REF!</definedName>
    <definedName name="IPO">#REF!</definedName>
    <definedName name="IT">'[32]Flash Report SDC(EUR)'!$B$118</definedName>
    <definedName name="j">{0.1;0;0.382758620689655;0;0;0;0.258620689655172;0;0.258620689655172}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">[13]!k</definedName>
    <definedName name="kar">{0.1;0;0.382758620689655;0;0;0;0.258620689655172;0;0.258620689655172}</definedName>
    <definedName name="kb">'[9]Продажи реальные и прогноз 20 л'!$G$47</definedName>
    <definedName name="KBC">#REF!</definedName>
    <definedName name="KEGMHR01">#REF!</definedName>
    <definedName name="KEGMHRLE">#REF!</definedName>
    <definedName name="KEGVOL01">#REF!</definedName>
    <definedName name="KEGVOLLE">#REF!</definedName>
    <definedName name="kl">'[15]0_33'!$G$43</definedName>
    <definedName name="KPMG">[18]Sheet1!#REF!</definedName>
    <definedName name="kurs">#REF!</definedName>
    <definedName name="L_STEEL">[24]СТАЛЬ!$I$7:$I$132</definedName>
    <definedName name="Labor_Rate">[33]Constants!$B$31</definedName>
    <definedName name="LB">[11]DailySch!#REF!</definedName>
    <definedName name="LBO">#REF!</definedName>
    <definedName name="LBOIPOExit1">'[19]LBO Model'!#REF!</definedName>
    <definedName name="LBOIPOExit2">'[19]LBO Model'!#REF!</definedName>
    <definedName name="LBOMinCash">#REF!</definedName>
    <definedName name="LBOSaleExit1">'[19]LBO Model'!#REF!</definedName>
    <definedName name="LBOSaleExit2">'[19]LBO Model'!#REF!</definedName>
    <definedName name="lkl">[13]!lkl</definedName>
    <definedName name="LME">#REF!</definedName>
    <definedName name="LME_alloys">#REF!</definedName>
    <definedName name="LOG">#REF!</definedName>
    <definedName name="LookUpRange">#REF!</definedName>
    <definedName name="material">#REF!</definedName>
    <definedName name="Minimum_Cash">#REF!</definedName>
    <definedName name="Misc_Adder">[33]Constants!$B$24</definedName>
    <definedName name="Mnth">'[34]Brew rub'!#REF!</definedName>
    <definedName name="month">'[34]Brew rub'!#REF!</definedName>
    <definedName name="MR_STEEL">[24]СТАЛЬ!$D$7:$D$132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>#REF!</definedName>
    <definedName name="nakFrom">#REF!</definedName>
    <definedName name="nakl">#REF!</definedName>
    <definedName name="nakl_r">#REF!</definedName>
    <definedName name="nakl_r1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etDebt">#REF!</definedName>
    <definedName name="new">{0.1;0;0.45;0;0;0;0;0;0.45}</definedName>
    <definedName name="Ni">[12]январь!$D$36</definedName>
    <definedName name="Ni_тонн">[12]январь!$B$36</definedName>
    <definedName name="Note_a">#REF!</definedName>
    <definedName name="nwabc">'[35]4. NWABC'!$H$3:$J$154</definedName>
    <definedName name="Ob">#REF!</definedName>
    <definedName name="obs">#REF!</definedName>
    <definedName name="old">{0.1;0;0.382758620689655;0;0;0;0.258620689655172;0;0.258620689655172}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plata">#REF!</definedName>
    <definedName name="Option_Proceeds">#REF!</definedName>
    <definedName name="OptionHide">#REF!</definedName>
    <definedName name="Options_and_Warrants_1_1">#REF!</definedName>
    <definedName name="Options_and_Warrants_1_2">#REF!</definedName>
    <definedName name="Options_and_Warrants_1_3">#REF!</definedName>
    <definedName name="Options_and_Warrants_1_4">#REF!</definedName>
    <definedName name="Options_and_Warrants_2_1">#REF!</definedName>
    <definedName name="Options_and_Warrants_2_2">#REF!</definedName>
    <definedName name="Options_and_Warrants_2_3">#REF!</definedName>
    <definedName name="Options_and_Warrants_2_4">#REF!</definedName>
    <definedName name="Options_and_Warrants_3_1">#REF!</definedName>
    <definedName name="Options_and_Warrants_3_2">#REF!</definedName>
    <definedName name="Options_and_Warrants_3_3">#REF!</definedName>
    <definedName name="Options_and_Warrants_3_4">#REF!</definedName>
    <definedName name="Options_and_Warrants_4_1">#REF!</definedName>
    <definedName name="Options_and_Warrants_4_2">#REF!</definedName>
    <definedName name="Options_and_Warrants_4_3">#REF!</definedName>
    <definedName name="Options_and_Warrants_4_4">#REF!</definedName>
    <definedName name="Options_and_Warrants_5_1">#REF!</definedName>
    <definedName name="Options_and_Warrants_5_2">#REF!</definedName>
    <definedName name="Options_and_Warrants_5_3">#REF!</definedName>
    <definedName name="Options_and_Warrants_5_4">#REF!</definedName>
    <definedName name="Options_and_Warrants_6_1">#REF!</definedName>
    <definedName name="Options_and_Warrants_6_2">#REF!</definedName>
    <definedName name="Options_and_Warrants_6_3">#REF!</definedName>
    <definedName name="Options_and_Warrants_6_4">#REF!</definedName>
    <definedName name="Options_and_Warrants_7_1">#REF!</definedName>
    <definedName name="Options_and_Warrants_7_2">#REF!</definedName>
    <definedName name="Options_and_Warrants_7_3">#REF!</definedName>
    <definedName name="Options_and_Warrants_7_4">#REF!</definedName>
    <definedName name="Other_inc">#REF!</definedName>
    <definedName name="OTHERCountry">#REF!</definedName>
    <definedName name="OTHERExercise">#REF!</definedName>
    <definedName name="OTHERPlant">#REF!</definedName>
    <definedName name="OTHERPlantNo">#REF!</definedName>
    <definedName name="OtherProducts">[4]Others!#REF!</definedName>
    <definedName name="output_year">#REF!</definedName>
    <definedName name="overheads">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CF">#REF!</definedName>
    <definedName name="p_DCF5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r1">#REF!</definedName>
    <definedName name="p_Depr2">#REF!</definedName>
    <definedName name="p_Depr3">#REF!</definedName>
    <definedName name="p_Depr4">#REF!</definedName>
    <definedName name="p_Depr5">#REF!</definedName>
    <definedName name="p_DiscretionaryDebt">#REF!</definedName>
    <definedName name="p_EVA">#REF!</definedName>
    <definedName name="p_FirmValue">#REF!</definedName>
    <definedName name="p_football">#REF!</definedName>
    <definedName name="p_IncomeStatement">#REF!</definedName>
    <definedName name="p_Index">#REF!</definedName>
    <definedName name="p_InterestExp">#REF!</definedName>
    <definedName name="p_LBO_Amort">#REF!</definedName>
    <definedName name="p_LBO_BS">#REF!</definedName>
    <definedName name="p_LBO_BS_Adj">#REF!</definedName>
    <definedName name="p_LBO_CF">#REF!</definedName>
    <definedName name="p_LBO_Credit_Stats">#REF!</definedName>
    <definedName name="p_LBO_Debt">#REF!</definedName>
    <definedName name="p_LBO_DebtA">#REF!</definedName>
    <definedName name="p_LBO_DebtB">#REF!</definedName>
    <definedName name="p_LBO_IPOreturncalc">'[19]LBO Model'!#REF!</definedName>
    <definedName name="p_LBO_IPOreturncalcB">'[19]LBO Model'!#REF!</definedName>
    <definedName name="p_LBO_IPOreturncalcC">'[19]LBO Model'!#REF!</definedName>
    <definedName name="p_LBO_IS">#REF!</definedName>
    <definedName name="p_LBO_Operating">#REF!</definedName>
    <definedName name="p_LBO_returncalc">'[19]LBO Model'!#REF!</definedName>
    <definedName name="p_LBO_returncalcb">'[19]LBO Model'!#REF!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Options">#REF!</definedName>
    <definedName name="p_Preferred">#REF!</definedName>
    <definedName name="p_Premium">#REF!</definedName>
    <definedName name="p_SharesOutstanding">#REF!</definedName>
    <definedName name="p_Sum">#REF!</definedName>
    <definedName name="p_Tax">#REF!</definedName>
    <definedName name="PACK">#REF!</definedName>
    <definedName name="PAGE1">#REF!</definedName>
    <definedName name="PAGE2">[17]LDE!#REF!</definedName>
    <definedName name="PAGE3">[17]LDE!#REF!</definedName>
    <definedName name="PAGE5">[17]LDE!#REF!</definedName>
    <definedName name="PBC">#REF!</definedName>
    <definedName name="Period_3">#REF!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nt">#REF!</definedName>
    <definedName name="PlantNo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int">#REF!</definedName>
    <definedName name="pparffff">{0;0;0;0;1;#N/A;0.75;0.75;0.58;0.92;2;FALSE;FALSE;FALSE;FALSE;FALSE;#N/A;1;100;#N/A;#N/A;"";"&amp;L&amp;""Arial,Italic""&amp;8&amp;F Page &amp;P of &amp;N &amp;D &amp;T "}</definedName>
    <definedName name="PrecedentAnalysis">#REF!</definedName>
    <definedName name="PreferredHide">#REF!</definedName>
    <definedName name="priApplication1">#REF!</definedName>
    <definedName name="priApplication2">#REF!</definedName>
    <definedName name="PRICE">[17]LDE!#REF!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t_Area_MI">#REF!</definedName>
    <definedName name="priNumber">#REF!</definedName>
    <definedName name="priOrgn">#REF!</definedName>
    <definedName name="PriorYr">#REF!</definedName>
    <definedName name="priPayer">#REF!</definedName>
    <definedName name="priSubject1">#REF!</definedName>
    <definedName name="priSubject2">#REF!</definedName>
    <definedName name="priSum">#REF!</definedName>
    <definedName name="Private">#REF!</definedName>
    <definedName name="priWSum1">#REF!</definedName>
    <definedName name="priWSum2">#REF!</definedName>
    <definedName name="priWSumC">#REF!</definedName>
    <definedName name="PROD">#REF!</definedName>
    <definedName name="Proj_costs">#REF!</definedName>
    <definedName name="projecftions">{0;0;0;0;1;#N/A;0.75;0.75;0.58;0.92;2;FALSE;FALSE;FALSE;FALSE;FALSE;#N/A;1;100;#N/A;#N/A;"";"&amp;L&amp;""Arial,Italic""&amp;8&amp;F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>#REF!</definedName>
    <definedName name="PrUSbs95">[18]Sheet1!#REF!</definedName>
    <definedName name="q">[30]П1.12.!#REF!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>#REF!</definedName>
    <definedName name="r_printfunction">#REF!</definedName>
    <definedName name="R_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WMAT01">#REF!</definedName>
    <definedName name="RAWMATLE">#REF!</definedName>
    <definedName name="Real_OptClick">[13]!Real_OptClick</definedName>
    <definedName name="REAL_RATE">#REF!</definedName>
    <definedName name="reeeee">{0;0;0;0;1;#N/A;0.354330708661417;0.354330708661417;0.590551181102362;0.590551181102362;2;TRUE;FALSE;FALSE;FALSE;FALSE;#N/A;1;#N/A;1;1;"";""}</definedName>
    <definedName name="Revolver_Interest">#REF!</definedName>
    <definedName name="RevSens">#REF!</definedName>
    <definedName name="rheox">[36]Cover!#REF!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>[37]DB2002!#REF!</definedName>
    <definedName name="RubleDollar">'[38]Данные для расчета'!$B$18</definedName>
    <definedName name="s">{0.1;0;0.382758620689655;0;0;0;0.258620689655172;0;0.258620689655172}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">#REF!</definedName>
    <definedName name="sales_elliott">#REF!</definedName>
    <definedName name="sales_europe">#REF!</definedName>
    <definedName name="sales_hss">#REF!</definedName>
    <definedName name="sales_na">#REF!</definedName>
    <definedName name="sales_tex">#REF!</definedName>
    <definedName name="samara">#REF!</definedName>
    <definedName name="sas">{0.1;0;0.382758620689655;0;0;0;0.258620689655172;0;0.258620689655172}</definedName>
    <definedName name="SBC">#REF!</definedName>
    <definedName name="sd">{0.1;0;0.382758620689655;0;0;0;0.258620689655172;0;0.258620689655172}</definedName>
    <definedName name="SDC">'[8]Database (RUR)Mar YTD'!#REF!</definedName>
    <definedName name="SFU_Drops_to_be_installed">[33]NIUs!$A$12:$IV$12</definedName>
    <definedName name="Shares">#REF!</definedName>
    <definedName name="Shares_Issued_Debt">#REF!</definedName>
    <definedName name="Shares_Issued_Option">#REF!</definedName>
    <definedName name="Shares_Issued_Preferred">#REF!</definedName>
    <definedName name="SiCa">[12]январь!$D$41</definedName>
    <definedName name="SiCa_пр">[12]январь!$D$42</definedName>
    <definedName name="SiCa_пр_т">[12]январь!$B$42</definedName>
    <definedName name="SiCa_тонн">[12]январь!$B$41</definedName>
    <definedName name="SiCa_цена">#REF!</definedName>
    <definedName name="SiCaV">[12]январь!$D$34</definedName>
    <definedName name="SiCaV_тонн">[12]январь!$B$34</definedName>
    <definedName name="Simple">{0.1;0;0.382758620689655;0;0;0;0.258620689655172;0;0.258620689655172}</definedName>
    <definedName name="SLTax">#REF!</definedName>
    <definedName name="ss">{0.1;0;0.382758620689655;0;0;0;0.258620689655172;0;0.258620689655172}</definedName>
    <definedName name="staff_costs">#REF!</definedName>
    <definedName name="STEEL">[39]Сталь!$G$7:$G$132</definedName>
    <definedName name="Straight_Preferred_1_1">#REF!</definedName>
    <definedName name="Straight_Preferred_1_2">#REF!</definedName>
    <definedName name="Straight_Preferred_1_3">#REF!</definedName>
    <definedName name="Straight_Preferred_1_4">#REF!</definedName>
    <definedName name="Straight_Preferred_2_1">#REF!</definedName>
    <definedName name="Straight_Preferred_2_2">#REF!</definedName>
    <definedName name="Straight_Preferred_2_3">#REF!</definedName>
    <definedName name="Straight_Preferred_2_4">#REF!</definedName>
    <definedName name="Straight_Preferred_3_1">#REF!</definedName>
    <definedName name="Straight_Preferred_3_2">#REF!</definedName>
    <definedName name="Straight_Preferred_3_3">#REF!</definedName>
    <definedName name="Straight_Preferred_3_4">#REF!</definedName>
    <definedName name="Straight_Preferred_4_1">#REF!</definedName>
    <definedName name="Straight_Preferred_4_2">#REF!</definedName>
    <definedName name="Straight_Preferred_4_3">#REF!</definedName>
    <definedName name="Straight_Preferred_4_4">#REF!</definedName>
    <definedName name="Straight_Preferred_5_1">#REF!</definedName>
    <definedName name="Straight_Preferred_5_2">#REF!</definedName>
    <definedName name="Straight_Preferred_5_3">#REF!</definedName>
    <definedName name="Straight_Preferred_5_4">#REF!</definedName>
    <definedName name="Straight_Preferred_6_1">#REF!</definedName>
    <definedName name="Straight_Preferred_6_2">#REF!</definedName>
    <definedName name="Straight_Preferred_6_3">#REF!</definedName>
    <definedName name="Straight_Preferred_6_4">#REF!</definedName>
    <definedName name="SUB">[17]LDE!#REF!</definedName>
    <definedName name="t_year">#REF!</definedName>
    <definedName name="tax">#REF!</definedName>
    <definedName name="Tax_Amortization">#REF!</definedName>
    <definedName name="Thiabendazole">[4]Thiabendazole!#REF!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rade_pay">#REF!</definedName>
    <definedName name="trade_rec">#REF!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SAAdjUSYTD">'[40]Data USA Adj US$'!$A$134:$FF$256</definedName>
    <definedName name="USACdnMonth">'[41]Data USA Cdn$'!$A$8:$FF$130</definedName>
    <definedName name="USACdnYTD">'[41]Data USA Cdn$'!$A$134:$FF$256</definedName>
    <definedName name="USAUSMonth">'[41]Data USA US$'!$A$8:$FF$130</definedName>
    <definedName name="USAUSYTD">'[41]Data USA US$'!$A$134:$FF$256</definedName>
    <definedName name="USD">32</definedName>
    <definedName name="USD_RUR_RATE">#REF!</definedName>
    <definedName name="USDконец">#REF!</definedName>
    <definedName name="USDначало">#REF!</definedName>
    <definedName name="UsrPd">#REF!</definedName>
    <definedName name="UsrYr">#REF!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v">[42]кварталы!#REF!</definedName>
    <definedName name="Val_OptClick">[13]!Val_OptClick</definedName>
    <definedName name="ValuationSummary">#REF!</definedName>
    <definedName name="ValuationYear">#REF!</definedName>
    <definedName name="VBC">#REF!</definedName>
    <definedName name="WHSEMHR01">#REF!</definedName>
    <definedName name="WHSEMHRLE">#REF!</definedName>
    <definedName name="WHSEVOL01">#REF!</definedName>
    <definedName name="WHSEVOLLE">#REF!</definedName>
    <definedName name="WiP">#REF!</definedName>
    <definedName name="WIPMargin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oz_r">#REF!</definedName>
    <definedName name="Year">#REF!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а">[42]полугодие!$AB$1</definedName>
    <definedName name="а_пять">[43]план!$X$1</definedName>
    <definedName name="а1">[42]полугодие!$AF$1</definedName>
    <definedName name="а14">[42]Вып.П.П.!$C$24</definedName>
    <definedName name="а15">[42]Вып.П.П.!$C$25</definedName>
    <definedName name="аа1">[42]База!$A$3:$IV$3</definedName>
    <definedName name="аа3">[42]База!$A$5:$IV$5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[12]январь!$B$57</definedName>
    <definedName name="амортизация">[12]январь!$D$77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>#REF!</definedName>
    <definedName name="анблоки">[44]заявка_на_произ!$A$115:$IV$115</definedName>
    <definedName name="анблоки_вн">#REF!</definedName>
    <definedName name="анблоки_ВСЕГО">#REF!</definedName>
    <definedName name="анблоки_РА">#REF!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'[45]цены цехов'!$D$30</definedName>
    <definedName name="Арендая_плата">#REF!</definedName>
    <definedName name="АТП">[43]план!$G$2044</definedName>
    <definedName name="б">[13]!б</definedName>
    <definedName name="ба">[42]База!$A$1:$IV$40</definedName>
    <definedName name="база">#REF!</definedName>
    <definedName name="база_2">#REF!</definedName>
    <definedName name="_xlnm.Database">#REF!</definedName>
    <definedName name="база1">#REF!</definedName>
    <definedName name="база2">#REF!</definedName>
    <definedName name="база3">#REF!</definedName>
    <definedName name="Бакал">[12]январь!$D$22</definedName>
    <definedName name="Бакал._тонн">[12]январь!$B$22</definedName>
    <definedName name="Бакал._ЦЕНА">[12]январь!$C$22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[46]Баланс!$A$1:$IV$705</definedName>
    <definedName name="балансовая">#REF!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ой_огнеуп">[47]производство!$B$64</definedName>
    <definedName name="БП1">'[25]Balance Sh+Indices'!#REF!</definedName>
    <definedName name="бтаб">[42]База!$B$3:$HO$39</definedName>
    <definedName name="Бюджет_ОАО__СУАЛ">#REF!</definedName>
    <definedName name="в">[13]!в</definedName>
    <definedName name="в23ё">[13]!в23ё</definedName>
    <definedName name="В779">#REF!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>'[25]Balance Sh+Indices'!#REF!</definedName>
    <definedName name="ванадий_колич">[43]план!$C$42</definedName>
    <definedName name="ванадий_приход">[43]план!$G$42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[12]январь!$D$18</definedName>
    <definedName name="ВГОК_тонн">[12]январь!$B$18</definedName>
    <definedName name="внепроиз_расходы">[12]январь!$D$83</definedName>
    <definedName name="вода">'[45]цены цехов'!$D$5</definedName>
    <definedName name="вода_НТМК">'[45]цены цехов'!$D$10</definedName>
    <definedName name="вода_обор.">'[45]цены цехов'!$D$17</definedName>
    <definedName name="вода_свежая">'[45]цены цехов'!$D$16</definedName>
    <definedName name="водоотлив_Магн.">'[45]цены цехов'!$D$35</definedName>
    <definedName name="возвраты">[12]январь!$D$84</definedName>
    <definedName name="восемь">[48]январь!$B$32</definedName>
    <definedName name="ВР1">'[25]Balance Sh+Indices'!#REF!</definedName>
    <definedName name="ВРО1">'[25]Balance Sh+Indices'!#REF!</definedName>
    <definedName name="ВРУ_цена">[12]январь!$C$18</definedName>
    <definedName name="всад">[42]Вып.П.П.!$C$25</definedName>
    <definedName name="вск_вн">#REF!</definedName>
    <definedName name="вск_ВСЕГО">#REF!</definedName>
    <definedName name="вспомог">[12]январь!$D$66</definedName>
    <definedName name="второй">#REF!</definedName>
    <definedName name="выв">#REF!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>[13]!Г</definedName>
    <definedName name="газ">[43]план!$G$2474</definedName>
    <definedName name="газ_кокс">#REF!</definedName>
    <definedName name="газ_тонн">[12]январь!$B$71</definedName>
    <definedName name="газ_цена">[12]январь!$C$71</definedName>
    <definedName name="ГБРУ">[12]январь!$D$17</definedName>
    <definedName name="ГБРУ_тонн">[12]январь!$B$17</definedName>
    <definedName name="ГБРУ_цена">[12]январь!$C$17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>#REF!</definedName>
    <definedName name="глинозем._шлак">#REF!</definedName>
    <definedName name="гн">[13]!гн</definedName>
    <definedName name="ГОД">[13]!ГОД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узопер_ПЖТ">'[45]цены цехов'!$D$29</definedName>
    <definedName name="группировка">#REF!</definedName>
    <definedName name="ГСС">[43]план!$G$1896</definedName>
    <definedName name="ГФГ">'[45]цены цехов'!$D$52</definedName>
    <definedName name="д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>#REF!</definedName>
    <definedName name="да2">#REF!</definedName>
    <definedName name="да3">#REF!</definedName>
    <definedName name="дар">[42]Вып.П.П.!$D$2</definedName>
    <definedName name="дар1">#REF!</definedName>
    <definedName name="дат">#REF!</definedName>
    <definedName name="дата_1">[42]Вып.П.П.!$D$2</definedName>
    <definedName name="дата_11">[42]Вып.П.П.!$D$7</definedName>
    <definedName name="дата_111">[42]Вып.П.П.!$D$2</definedName>
    <definedName name="дата_2">[42]Вып.П.П.!$E$1</definedName>
    <definedName name="дата_2_2">#REF!</definedName>
    <definedName name="дата_2_2_">#REF!</definedName>
    <definedName name="дата_3">[42]Вып.П.П.!$F$1</definedName>
    <definedName name="дата_4">#REF!</definedName>
    <definedName name="дата_5">#REF!</definedName>
    <definedName name="дата_г">#REF!</definedName>
    <definedName name="дата_гг">#REF!</definedName>
    <definedName name="дата_м">[42]кварталы!#REF!</definedName>
    <definedName name="дата_с">#REF!</definedName>
    <definedName name="дата_с_2">#REF!</definedName>
    <definedName name="дата_спрг">#REF!</definedName>
    <definedName name="дата_сс">#REF!</definedName>
    <definedName name="дата_фев">[42]кварталы!#REF!</definedName>
    <definedName name="дата_янв">[42]кварталы!#REF!</definedName>
    <definedName name="дата_январь">[42]кварталы!#REF!</definedName>
    <definedName name="дата01">#REF!</definedName>
    <definedName name="дата02">#REF!</definedName>
    <definedName name="дата03">#REF!</definedName>
    <definedName name="дата04">#REF!</definedName>
    <definedName name="дата05">#REF!</definedName>
    <definedName name="дата06">#REF!</definedName>
    <definedName name="дата07">#REF!</definedName>
    <definedName name="дата08">#REF!</definedName>
    <definedName name="дата09">#REF!</definedName>
    <definedName name="дата1">[49]сводная!#REF!</definedName>
    <definedName name="дата10">#REF!</definedName>
    <definedName name="дата11">#REF!</definedName>
    <definedName name="дата12">#REF!</definedName>
    <definedName name="дата13">#REF!</definedName>
    <definedName name="дата14">#REF!</definedName>
    <definedName name="дата15">#REF!</definedName>
    <definedName name="дата16">#REF!</definedName>
    <definedName name="дата17">#REF!</definedName>
    <definedName name="дата18">#REF!</definedName>
    <definedName name="дата19">#REF!</definedName>
    <definedName name="дата2">[49]сводная!#REF!</definedName>
    <definedName name="дата20">#REF!</definedName>
    <definedName name="дата21">#REF!</definedName>
    <definedName name="дата22">#REF!</definedName>
    <definedName name="дата3">#REF!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[48]январь!$B$39</definedName>
    <definedName name="два">'[50]Фин план'!#REF!</definedName>
    <definedName name="двен">[48]январь!$D$37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[48]январь!$B$40</definedName>
    <definedName name="ДЕБИТ_кон">#REF!</definedName>
    <definedName name="ДЕБИТ_нач">#REF!</definedName>
    <definedName name="девять">[48]январь!$D$31</definedName>
    <definedName name="дес">[48]январь!$D$25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>#REF!</definedName>
    <definedName name="дол">#REF!</definedName>
    <definedName name="дол_Россия">[43]план!$W$2</definedName>
    <definedName name="доллар">[43]план!$W$1</definedName>
    <definedName name="доллар_единный">28.5</definedName>
    <definedName name="Доллар_Единый">33.7</definedName>
    <definedName name="долом_тонн">[12]январь!$B$51</definedName>
    <definedName name="доломит">[12]январь!$D$51</definedName>
    <definedName name="ДохДолУч1">'[25]Balance Sh+Indices'!#REF!</definedName>
    <definedName name="ДохПрРеал1">'[25]Balance Sh+Indices'!#REF!</definedName>
    <definedName name="дочки">[12]январь!$D$80</definedName>
    <definedName name="дун.спек_т">[12]январь!$B$54</definedName>
    <definedName name="дунит">[12]январь!$D$54</definedName>
    <definedName name="дунит_об._тонн">#REF!</definedName>
    <definedName name="дунит_обож.">#REF!</definedName>
    <definedName name="е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ро">[51]ФИНПЛАН!$A$6</definedName>
    <definedName name="ед_изм">#REF!</definedName>
    <definedName name="Ед1.">'[52]Balance Sheet'!#REF!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ав_себ_7">[43]план!$L$7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[12]январь!$D$67</definedName>
    <definedName name="зарплата">[12]январь!$D$75</definedName>
    <definedName name="зат_7">[43]план!$E$7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[12]январь!$D$90</definedName>
    <definedName name="Зпл1">'[25]Balance Sh+Indices'!#REF!</definedName>
    <definedName name="и">[42]полугодие!$AR$1</definedName>
    <definedName name="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1">[42]полугодие!$AV$1</definedName>
    <definedName name="известняк">[12]январь!$D$50</definedName>
    <definedName name="известняк_тонн">[12]январь!$B$50</definedName>
    <definedName name="известь">[12]январь!$D$49</definedName>
    <definedName name="известь_тонн">[12]январь!$B$49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">[13]!йй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нт">'[25]Balance Sh+Indices'!#REF!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>#REF!</definedName>
    <definedName name="итого_налоги">[12]январь!$D$87</definedName>
    <definedName name="ИТОГО_расчеты_по_заработной_плате">#REF!</definedName>
    <definedName name="итого_смета">[12]январь!$D$95</definedName>
    <definedName name="иу">[13]!иу</definedName>
    <definedName name="йц">[13]!йц</definedName>
    <definedName name="йцу" hidden="1">{#N/A,#N/A,TRUE,"Лист2"}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>#REF!</definedName>
    <definedName name="к_КУП_опл_мет">#REF!</definedName>
    <definedName name="к_КУП_опл_откл">#REF!</definedName>
    <definedName name="к_КУП_опл_проч">#REF!</definedName>
    <definedName name="капстр_ОГП">#REF!</definedName>
    <definedName name="карбамид">#REF!</definedName>
    <definedName name="КачГОК">#REF!</definedName>
    <definedName name="КГОК">[12]январь!$D$19</definedName>
    <definedName name="КГОК_окатыши">[12]январь!$D$20</definedName>
    <definedName name="КГОК_тонн">[12]январь!$B$19</definedName>
    <definedName name="КГОК_цена">[12]январь!$C$19</definedName>
    <definedName name="КДЦ">[43]план!$I$3019</definedName>
    <definedName name="КДЦ_реал">[43]план!$G$3019</definedName>
    <definedName name="ке">[13]!ке</definedName>
    <definedName name="КИПиА">'[45]цены цехов'!$D$14</definedName>
    <definedName name="кк">[13]!кк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[43]план!$G$2360</definedName>
    <definedName name="КМЦ">[43]план!$G$3075</definedName>
    <definedName name="коды">[46]Коды!$A$1:$F$99</definedName>
    <definedName name="кокс_6">[47]производство!$B$7</definedName>
    <definedName name="кокс_КУП_оплата">#REF!</definedName>
    <definedName name="кокс_КУП_потр">#REF!</definedName>
    <definedName name="кокс_опл_ден">#REF!</definedName>
    <definedName name="кокс_опл_мет">#REF!</definedName>
    <definedName name="кокс_опл_откл">#REF!</definedName>
    <definedName name="кокс_опл_проч">#REF!</definedName>
    <definedName name="кокс_оплата">#REF!</definedName>
    <definedName name="кокс_потр">#REF!</definedName>
    <definedName name="Колбаса_сырье">#REF!</definedName>
    <definedName name="командировки">[12]январь!$D$81</definedName>
    <definedName name="коммерч_КХП">#REF!</definedName>
    <definedName name="Контрагенты">[53]Контрагенты!$A$1:$A$61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томукша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Смола">0.04306776</definedName>
    <definedName name="КП">[54]план!#REF!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_xlnm.Criteria">#REF!</definedName>
    <definedName name="кс">[43]план!$F$19</definedName>
    <definedName name="ку">[13]!ку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>#REF!</definedName>
    <definedName name="КУП_опл_мет">#REF!</definedName>
    <definedName name="КУП_опл_откл">#REF!</definedName>
    <definedName name="КУП_опл_проч">#REF!</definedName>
    <definedName name="КУП_оплата">#REF!</definedName>
    <definedName name="КУП_потр">#REF!</definedName>
    <definedName name="курс">'[55]Расчет сырья'!$B$1</definedName>
    <definedName name="Курс_евро">'[56]3-26'!$D$2</definedName>
    <definedName name="курс_тек">#REF!</definedName>
    <definedName name="КурсATS">#REF!</definedName>
    <definedName name="КурсDM">#REF!</definedName>
    <definedName name="КурсFM">#REF!</definedName>
    <definedName name="КурсUSD">#REF!</definedName>
    <definedName name="КурсР1">'[25]Balance Sh+Indices'!#REF!</definedName>
    <definedName name="КФ">[54]план!#REF!</definedName>
    <definedName name="КХВ">[57]январь!$B$26</definedName>
    <definedName name="КХП">[43]план!$G$2991</definedName>
    <definedName name="КХП_пл_реал">#REF!</definedName>
    <definedName name="КХП_план_реал">#REF!</definedName>
    <definedName name="КХП_пост_ден">#REF!</definedName>
    <definedName name="КХП_пост_металл">#REF!</definedName>
    <definedName name="КХП_пост_откл">#REF!</definedName>
    <definedName name="КХП_пост_проч">#REF!</definedName>
    <definedName name="КХП_поступл">#REF!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>[13]!л</definedName>
    <definedName name="л460202">#REF!</definedName>
    <definedName name="л460203">#REF!</definedName>
    <definedName name="л460204">#REF!</definedName>
    <definedName name="л460205">#REF!</definedName>
    <definedName name="л460302">#REF!</definedName>
    <definedName name="л460305">#REF!</definedName>
    <definedName name="л460401">#REF!</definedName>
    <definedName name="л460402">#REF!</definedName>
    <definedName name="л460404">#REF!</definedName>
    <definedName name="л460405">#REF!</definedName>
    <definedName name="ЛГОК_тонн">#REF!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1">#REF!</definedName>
    <definedName name="лист460105">#REF!</definedName>
    <definedName name="лист460201">#REF!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м">[12]январь!$D$58</definedName>
    <definedName name="лом_ВСЕГО">#REF!</definedName>
    <definedName name="лом_т">[12]январь!$B$58</definedName>
    <definedName name="лом_тонн">[43]план!$C$82</definedName>
    <definedName name="ЛП">[54]план!#REF!</definedName>
    <definedName name="ЛФ">[54]план!#REF!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[42]кварталы!$T$1</definedName>
    <definedName name="м_1">[42]полугодие!$AJ$1</definedName>
    <definedName name="м_8">[42]полугодие!$AN$1</definedName>
    <definedName name="м1">[42]кварталы!$X$1</definedName>
    <definedName name="ма">[42]полугодие!$AJ$1</definedName>
    <definedName name="ма1">[42]полугодие!$AN$1</definedName>
    <definedName name="магн.пор._т">[12]январь!$B$53</definedName>
    <definedName name="магнезит">[12]январь!$D$53</definedName>
    <definedName name="марг.агл_т">[12]январь!$B$55</definedName>
    <definedName name="марг_аглом">[12]январь!$D$55</definedName>
    <definedName name="март">[42]кварталы!#REF!</definedName>
    <definedName name="масштаб">[12]январь!$F$1</definedName>
    <definedName name="масштаб1">'[58]IN_BS_(ф)'!$H$3</definedName>
    <definedName name="Мау_опл_ден">'[22]Фин план'!#REF!</definedName>
    <definedName name="Мау_опл_мет">'[22]Фин план'!#REF!</definedName>
    <definedName name="Мау_опл_откл">'[22]Фин план'!#REF!</definedName>
    <definedName name="Мау_опл_проч">'[22]Фин план'!#REF!</definedName>
    <definedName name="Мау_оплата">'[22]Фин план'!#REF!</definedName>
    <definedName name="Мау_потр">'[22]Фин план'!#REF!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[12]январь!$D$21</definedName>
    <definedName name="МГОК_тонн">[12]январь!$B$21</definedName>
    <definedName name="МГОК_цена">[12]январь!$C$21</definedName>
    <definedName name="мес">[12]январь!$U$1</definedName>
    <definedName name="месяц">#REF!</definedName>
    <definedName name="Месяц_Год">[59]Нормы!$C$3</definedName>
    <definedName name="месяц1">'[60]3-01'!#REF!</definedName>
    <definedName name="металл_тонн">[43]план!$C$28</definedName>
    <definedName name="механ">[43]план!$G$3061</definedName>
    <definedName name="мехцех_РМП">'[45]цены цехов'!$D$26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>#REF!</definedName>
    <definedName name="МПС_опл_металл">#REF!</definedName>
    <definedName name="МПС_опл_откл">#REF!</definedName>
    <definedName name="МПС_опл_проч">#REF!</definedName>
    <definedName name="МПС_оплата">#REF!</definedName>
    <definedName name="МПС_потр">#REF!</definedName>
    <definedName name="мым">[13]!мым</definedName>
    <definedName name="н">#REF!</definedName>
    <definedName name="НазваниеДЕМ">#REF!</definedName>
    <definedName name="НазваниеЕАР">#REF!</definedName>
    <definedName name="НазваниеЕАРес">#REF!</definedName>
    <definedName name="НазваниеЕАТр">#REF!</definedName>
    <definedName name="НазваниеЕАХ">'[61]ЗСМК-ЕАХ'!$G$1</definedName>
    <definedName name="НазваниеЕУК">#REF!</definedName>
    <definedName name="НазваниеКач">[62]СводЕАХ!$A$46</definedName>
    <definedName name="НазваниеКСК">#REF!</definedName>
    <definedName name="НазваниеФТТ">[62]СводЕАХ!$A$9</definedName>
    <definedName name="Нал1">'[25]Balance Sh+Indices'!#REF!</definedName>
    <definedName name="налог">'[63]Потребность в прибыли'!$F$110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та">#REF!</definedName>
    <definedName name="наташа">#REF!</definedName>
    <definedName name="наценка_FTD_2">30%</definedName>
    <definedName name="начисл">#REF!</definedName>
    <definedName name="НДС">#REF!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>#REF!</definedName>
    <definedName name="неформ_маг">[47]производство!$B$63</definedName>
    <definedName name="неформ_шам">[47]производство!$B$62</definedName>
    <definedName name="НЗП">#REF!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>#REF!</definedName>
    <definedName name="НО_опл_мет">#REF!</definedName>
    <definedName name="НО_опл_откл">#REF!</definedName>
    <definedName name="НО_опл_проч">#REF!</definedName>
    <definedName name="НО_оплата">#REF!</definedName>
    <definedName name="НО_потр">#REF!</definedName>
    <definedName name="НоваяОборотка_Лист1_Таблица">#REF!</definedName>
    <definedName name="новое">'[50]Фин план'!#REF!</definedName>
    <definedName name="Номер">#REF!</definedName>
    <definedName name="норма">[42]Вып.П.П.!$E$8</definedName>
    <definedName name="НТУ">#REF!</definedName>
    <definedName name="о">[13]!о</definedName>
    <definedName name="о_29">[43]план!$P$45</definedName>
    <definedName name="о_36">[43]план!$P$48</definedName>
    <definedName name="о_37">[43]план!$P$50</definedName>
    <definedName name="о_38">[43]план!$P$54</definedName>
    <definedName name="о_42">[43]план!$P$58</definedName>
    <definedName name="о_46">[43]план!$P$62</definedName>
    <definedName name="о_47">[43]план!$P$63</definedName>
    <definedName name="о_50">[43]план!$P$66</definedName>
    <definedName name="о_54">[43]план!$P$70</definedName>
    <definedName name="о_58">[43]план!$P$74</definedName>
    <definedName name="о_62">[43]план!$P$78</definedName>
    <definedName name="о_всего">#REF!</definedName>
    <definedName name="о_имп_опл_ден">'[22]Фин план'!#REF!</definedName>
    <definedName name="о_имп_опл_мет">'[22]Фин план'!#REF!</definedName>
    <definedName name="о_имп_опл_откл">'[22]Фин план'!#REF!</definedName>
    <definedName name="о_имп_опл_проч">'[22]Фин план'!#REF!</definedName>
    <definedName name="о_имп_оплата">'[22]Фин план'!#REF!</definedName>
    <definedName name="о_имп_потр">'[22]Фин план'!#REF!</definedName>
    <definedName name="о_руб_ден">'[22]Фин план'!#REF!</definedName>
    <definedName name="о_руб_опл_мет">'[22]Фин план'!#REF!</definedName>
    <definedName name="о_руб_опл_откл">'[22]Фин план'!#REF!</definedName>
    <definedName name="о_руб_опл_проч">'[22]Фин план'!#REF!</definedName>
    <definedName name="о_руб_оплата">'[22]Фин план'!#REF!</definedName>
    <definedName name="о_руб_потр">'[22]Фин план'!#REF!</definedName>
    <definedName name="о_сметы">#REF!</definedName>
    <definedName name="о1">#REF!</definedName>
    <definedName name="о10">#REF!</definedName>
    <definedName name="о100">#REF!</definedName>
    <definedName name="о101">#REF!</definedName>
    <definedName name="о102">#REF!</definedName>
    <definedName name="о103">#REF!</definedName>
    <definedName name="о104">#REF!</definedName>
    <definedName name="о105">#REF!</definedName>
    <definedName name="о106">#REF!</definedName>
    <definedName name="о107">#REF!</definedName>
    <definedName name="о108">#REF!</definedName>
    <definedName name="о109">#REF!</definedName>
    <definedName name="о11">#REF!</definedName>
    <definedName name="о110">#REF!</definedName>
    <definedName name="о111">#REF!</definedName>
    <definedName name="о12">#REF!</definedName>
    <definedName name="о13">#REF!</definedName>
    <definedName name="о14">#REF!</definedName>
    <definedName name="о15">#REF!</definedName>
    <definedName name="о16">#REF!</definedName>
    <definedName name="о17">#REF!</definedName>
    <definedName name="о18">#REF!</definedName>
    <definedName name="о19">#REF!</definedName>
    <definedName name="о2">#REF!</definedName>
    <definedName name="о20">#REF!</definedName>
    <definedName name="о21">#REF!</definedName>
    <definedName name="о22">#REF!</definedName>
    <definedName name="о23">#REF!</definedName>
    <definedName name="о24">#REF!</definedName>
    <definedName name="о25">#REF!</definedName>
    <definedName name="о26">#REF!</definedName>
    <definedName name="о27">#REF!</definedName>
    <definedName name="о28">#REF!</definedName>
    <definedName name="о29">#REF!</definedName>
    <definedName name="о3">#REF!</definedName>
    <definedName name="о30">#REF!</definedName>
    <definedName name="о31">#REF!</definedName>
    <definedName name="о32">#REF!</definedName>
    <definedName name="о33">#REF!</definedName>
    <definedName name="о34">#REF!</definedName>
    <definedName name="о35">#REF!</definedName>
    <definedName name="о36">#REF!</definedName>
    <definedName name="о37">#REF!</definedName>
    <definedName name="о38">#REF!</definedName>
    <definedName name="о39">#REF!</definedName>
    <definedName name="о4">#REF!</definedName>
    <definedName name="о40">#REF!</definedName>
    <definedName name="о41">#REF!</definedName>
    <definedName name="о42">#REF!</definedName>
    <definedName name="о43">#REF!</definedName>
    <definedName name="о44">#REF!</definedName>
    <definedName name="о45">#REF!</definedName>
    <definedName name="о46">#REF!</definedName>
    <definedName name="о47">#REF!</definedName>
    <definedName name="о48">#REF!</definedName>
    <definedName name="о49">#REF!</definedName>
    <definedName name="о5">#REF!</definedName>
    <definedName name="о50">'[64]Сводная по цехам'!#REF!</definedName>
    <definedName name="о51">#REF!</definedName>
    <definedName name="о52">#REF!</definedName>
    <definedName name="о53">#REF!</definedName>
    <definedName name="о54">#REF!</definedName>
    <definedName name="о55">#REF!</definedName>
    <definedName name="о56">#REF!</definedName>
    <definedName name="о57">#REF!</definedName>
    <definedName name="о58">#REF!</definedName>
    <definedName name="о59">#REF!</definedName>
    <definedName name="о6">#REF!</definedName>
    <definedName name="о60">#REF!</definedName>
    <definedName name="о61">#REF!</definedName>
    <definedName name="о62">#REF!</definedName>
    <definedName name="о63">#REF!</definedName>
    <definedName name="о64">#REF!</definedName>
    <definedName name="о65">#REF!</definedName>
    <definedName name="о66">#REF!</definedName>
    <definedName name="о67">#REF!</definedName>
    <definedName name="о68">#REF!</definedName>
    <definedName name="о69">'[65]Сводная по цехам'!#REF!</definedName>
    <definedName name="о7">#REF!</definedName>
    <definedName name="о70">#REF!</definedName>
    <definedName name="о71">#REF!</definedName>
    <definedName name="о71_2">'[66]Сводная по цехам'!#REF!</definedName>
    <definedName name="о71_3">'[66]Сводная по цехам'!#REF!</definedName>
    <definedName name="о71_4">'[66]Сводная по цехам'!#REF!</definedName>
    <definedName name="о71_5">'[66]Сводная по цехам'!#REF!</definedName>
    <definedName name="о72">#REF!</definedName>
    <definedName name="о73">#REF!</definedName>
    <definedName name="о74">#REF!</definedName>
    <definedName name="о75">'[65]Сводная по цехам'!#REF!</definedName>
    <definedName name="о76">#REF!</definedName>
    <definedName name="о77">'[65]Сводная по цехам'!#REF!</definedName>
    <definedName name="о78">#REF!</definedName>
    <definedName name="о79">#REF!</definedName>
    <definedName name="о8">#REF!</definedName>
    <definedName name="о80">#REF!</definedName>
    <definedName name="о81">#REF!</definedName>
    <definedName name="о82">#REF!</definedName>
    <definedName name="о83">#REF!</definedName>
    <definedName name="о84">#REF!</definedName>
    <definedName name="о85">#REF!</definedName>
    <definedName name="о86">#REF!</definedName>
    <definedName name="о87">#REF!</definedName>
    <definedName name="о88">#REF!</definedName>
    <definedName name="о89">#REF!</definedName>
    <definedName name="о9">#REF!</definedName>
    <definedName name="о90">#REF!</definedName>
    <definedName name="о91">#REF!</definedName>
    <definedName name="о92">#REF!</definedName>
    <definedName name="о93">#REF!</definedName>
    <definedName name="о94">#REF!</definedName>
    <definedName name="о95">#REF!</definedName>
    <definedName name="о96">#REF!</definedName>
    <definedName name="о97">#REF!</definedName>
    <definedName name="о98">#REF!</definedName>
    <definedName name="о99">#REF!</definedName>
    <definedName name="_xlnm.Print_Area">#REF!</definedName>
    <definedName name="оборуд_кап">'[22]Фин план'!#REF!</definedName>
    <definedName name="Оборудование_на_кап.строительство">#REF!</definedName>
    <definedName name="огнеуп_опл_ден">#REF!</definedName>
    <definedName name="огнеуп_опл_мет">#REF!</definedName>
    <definedName name="огнеуп_опл_откл">#REF!</definedName>
    <definedName name="огнеуп_опл_проч">#REF!</definedName>
    <definedName name="огнеуп_оплата">#REF!</definedName>
    <definedName name="огнеуп_потр">#REF!</definedName>
    <definedName name="огнеупоры">[12]январь!$D$59</definedName>
    <definedName name="ОГП_план_реал">#REF!</definedName>
    <definedName name="ОГП_пост_ден">#REF!</definedName>
    <definedName name="ОГП_пост_металл">#REF!</definedName>
    <definedName name="ОГП_пост_откл">#REF!</definedName>
    <definedName name="ОГП_пост_проч">#REF!</definedName>
    <definedName name="ОГП_поступл">#REF!</definedName>
    <definedName name="ограничение">[13]!ограничение</definedName>
    <definedName name="од">[48]январь!$B$25</definedName>
    <definedName name="один">'[50]Фин план'!#REF!</definedName>
    <definedName name="окал_1041">[43]план!$C$1697</definedName>
    <definedName name="окал_1062">[43]план!$C$1733</definedName>
    <definedName name="окал_1113">[43]план!$C$1769</definedName>
    <definedName name="окал_240">[43]план!$C$240</definedName>
    <definedName name="окал_292">[43]план!$C$292</definedName>
    <definedName name="окал_389">[43]план!$C$389</definedName>
    <definedName name="окал_526">[43]план!$C$676</definedName>
    <definedName name="окал_737">[43]план!#REF!</definedName>
    <definedName name="окалина">#REF!</definedName>
    <definedName name="окат._цена">[12]январь!$C$20</definedName>
    <definedName name="окатыши_КГОК_тонн">[12]январь!$B$20</definedName>
    <definedName name="ОЛДОДО">[13]!ОЛДОДО</definedName>
    <definedName name="олея">[13]!олея</definedName>
    <definedName name="ООВВО">[43]план!$G$2898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>#REF!</definedName>
    <definedName name="отвлеченка">#REF!</definedName>
    <definedName name="ОТК">'[45]цены цехов'!$D$54</definedName>
    <definedName name="отопление_ВАЦ">'[45]цены цехов'!$D$20</definedName>
    <definedName name="отопление_Естюн">'[45]цены цехов'!$D$19</definedName>
    <definedName name="отопление_ЛАЦ">'[45]цены цехов'!$D$21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Ц">[42]База!$B$17:$AP$20</definedName>
    <definedName name="ОЦ1">[42]База!$A$17:$IV$20</definedName>
    <definedName name="очистка_стоков">'[45]цены цехов'!$D$7</definedName>
    <definedName name="п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фабрикаты">#REF!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'[45]цены цехов'!$D$9</definedName>
    <definedName name="ПДВ">[12]январь!$D$91</definedName>
    <definedName name="первый">#REF!</definedName>
    <definedName name="Пересчитать">[13]!Пересчитать</definedName>
    <definedName name="ПерЗ1">'[25]Balance Sh+Indices'!#REF!</definedName>
    <definedName name="период">[67]Заполните!$B$6</definedName>
    <definedName name="ПЖТ">[43]план!$G$1955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[43]план!$G$3181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>#REF!</definedName>
    <definedName name="план_нараст_итог">[67]План!$A$15:$U$27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ан2">#REF!</definedName>
    <definedName name="плата_воду">[12]январь!$D$92</definedName>
    <definedName name="ПНР">[12]январь!$D$86</definedName>
    <definedName name="погашение_дебит_план">#REF!</definedName>
    <definedName name="погашение_дебит_РА_план">#REF!</definedName>
    <definedName name="погашение_дебит_РА_факт">#REF!</definedName>
    <definedName name="погашение_дебит_факт">#REF!</definedName>
    <definedName name="погр_РОР">'[45]цены цехов'!$D$50</definedName>
    <definedName name="подр_УКС">#REF!</definedName>
    <definedName name="ПОКАЗАТЕЛИ_ДОЛГОСР.ПРОГНОЗА">'[68]2002(v2)'!#REF!</definedName>
    <definedName name="пол">[13]!пол</definedName>
    <definedName name="пользов_дорог">[12]январь!$D$89</definedName>
    <definedName name="ПОсД1">'[25]Balance Sh+Indices'!#REF!</definedName>
    <definedName name="ПостЗ1">'[25]Balance Sh+Indices'!#REF!</definedName>
    <definedName name="поступления_план_Rual">#REF!</definedName>
    <definedName name="поступления_РА_план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ошлины">#REF!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>#REF!</definedName>
    <definedName name="пр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>#REF!</definedName>
    <definedName name="пр_КХП_опл_мет">#REF!</definedName>
    <definedName name="пр_КХП_опл_откл">#REF!</definedName>
    <definedName name="пр_КХП_опл_проч">#REF!</definedName>
    <definedName name="пр_КХП_оплата">#REF!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ход_вспом">[43]план!$G$17</definedName>
    <definedName name="приход_лом">[43]план!$G$83</definedName>
    <definedName name="приход_попутн">[43]план!$G$87</definedName>
    <definedName name="приход_реализ_отходы">[43]план!$G$91</definedName>
    <definedName name="приход_Россия">[43]план!$G$29</definedName>
    <definedName name="приход_экспорт">[43]план!$G$9</definedName>
    <definedName name="проволоч">[12]январь!$D$43</definedName>
    <definedName name="прод_КХП_потр">#REF!</definedName>
    <definedName name="пром.вент">'[45]цены цехов'!$D$22</definedName>
    <definedName name="ПРОСР_ДЕБИТ">#REF!</definedName>
    <definedName name="Проц1">'[25]Balance Sh+Indices'!#REF!</definedName>
    <definedName name="проценты">[12]январь!$D$85</definedName>
    <definedName name="ПроцИзПр1">'[25]Balance Sh+Indices'!#REF!</definedName>
    <definedName name="ПрочДох1">'[25]Balance Sh+Indices'!#REF!</definedName>
    <definedName name="ПрочР1">'[25]Balance Sh+Indices'!#REF!</definedName>
    <definedName name="пррррр">#REF!</definedName>
    <definedName name="ПСЦ">[43]план!$G$2137</definedName>
    <definedName name="ПТД">[43]план!$G$2390</definedName>
    <definedName name="пхнм">[44]заявка_на_произ!$A$105:$IV$105</definedName>
    <definedName name="пхнм_вн">#REF!</definedName>
    <definedName name="пхнм_ВСЕГО">#REF!</definedName>
    <definedName name="пхнм_РА">#REF!</definedName>
    <definedName name="ПЦ1">#REF!</definedName>
    <definedName name="ПЦ2">#REF!</definedName>
    <definedName name="пыпыппывапа" hidden="1">#REF!,#REF!,#REF!</definedName>
    <definedName name="пэо">[13]!пэо</definedName>
    <definedName name="пятн">[48]январь!$B$38</definedName>
    <definedName name="пять">[48]январь!$D$31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ал_7">[43]план!$G$7</definedName>
    <definedName name="реализация">#REF!</definedName>
    <definedName name="ремонтные">[12]январь!$D$79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">'[60]3-01'!#REF!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[43]план!$C$29</definedName>
    <definedName name="Россия_цена">[43]план!$F$29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СП">[43]план!$G$3047</definedName>
    <definedName name="РЭЦ">[43]план!$G$2868</definedName>
    <definedName name="с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ОГП_опл_ден">#REF!</definedName>
    <definedName name="с_ОГП_опл_мет">#REF!</definedName>
    <definedName name="с_ОГП_опл_откл">#REF!</definedName>
    <definedName name="с_ОГП_опл_проч">#REF!</definedName>
    <definedName name="с1">[42]Вып.П.П.!$D$2</definedName>
    <definedName name="Сu_тонн">[12]январь!$B$33</definedName>
    <definedName name="самара">#REF!</definedName>
    <definedName name="сброс_в_канал.">'[45]цены цехов'!$D$6</definedName>
    <definedName name="сем">[48]январь!$B$27</definedName>
    <definedName name="семь">[48]январь!$D$32</definedName>
    <definedName name="Сергею">[69]АНАЛИТ!$B$2:$B$87,[69]АНАЛИТ!#REF!,[69]АНАЛИТ!#REF!,[69]АНАЛИТ!$AB$2</definedName>
    <definedName name="Сж.воздух_Экспл.">'[45]цены цехов'!$D$41</definedName>
    <definedName name="сжат.возд_Магн">'[45]цены цехов'!$D$34</definedName>
    <definedName name="СЗФ">[12]январь!$D$26</definedName>
    <definedName name="СЗФ_тонн">[12]январь!$B$26</definedName>
    <definedName name="СЗФ_цена">[12]январь!$C$26</definedName>
    <definedName name="скидка">#REF!</definedName>
    <definedName name="сменн">[12]январь!$D$68</definedName>
    <definedName name="смета">[43]план!$S$13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рт_478">[70]сортамент!#REF!</definedName>
    <definedName name="СрЧ1">'[25]Balance Sh+Indices'!#REF!</definedName>
    <definedName name="с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П">[54]план!#REF!</definedName>
    <definedName name="сссс">[13]!сссс</definedName>
    <definedName name="ССФ">[54]план!#REF!</definedName>
    <definedName name="ссы">[13]!ссы</definedName>
    <definedName name="Статья">#REF!</definedName>
    <definedName name="СтНПр1">'[25]Balance Sh+Indices'!#REF!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[12]январь!$D$76</definedName>
    <definedName name="сульфат_ВСЕГО">#REF!</definedName>
    <definedName name="сульфат_ком_воз">#REF!</definedName>
    <definedName name="сульфат_экс">#REF!</definedName>
    <definedName name="схемные_зачеты">#REF!</definedName>
    <definedName name="сырыП">#REF!</definedName>
    <definedName name="сырыФ">#REF!</definedName>
    <definedName name="сырье">[12]январь!$D$48</definedName>
    <definedName name="сырье_КХП_опл_д">#REF!</definedName>
    <definedName name="сырье_КХП_опл_м">#REF!</definedName>
    <definedName name="сырье_КХП_опл_откл">#REF!</definedName>
    <definedName name="сырье_КХП_опл_пр">#REF!</definedName>
    <definedName name="сырье_КХП_оплата">#REF!</definedName>
    <definedName name="сырье_КХП_потр">#REF!</definedName>
    <definedName name="сырье_ОГП_оплата">#REF!</definedName>
    <definedName name="сырье_ОГП_потр">#REF!</definedName>
    <definedName name="сырье_УЦС">[12]январь!$D$57</definedName>
    <definedName name="т">[13]!т</definedName>
    <definedName name="таб">[42]Вып.П.П.!$C$7:$N$48</definedName>
    <definedName name="табл">[13]!табл</definedName>
    <definedName name="таблица">#REF!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[43]план!$AF$5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>'[25]Balance Sh+Indices'!#REF!</definedName>
    <definedName name="ТД_опл_ден">#REF!</definedName>
    <definedName name="ТД_опл_мет">#REF!</definedName>
    <definedName name="ТД_опл_откл">#REF!</definedName>
    <definedName name="ТД_опл_проч">#REF!</definedName>
    <definedName name="ТД_оплата">#REF!</definedName>
    <definedName name="ТД_потр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>#REF!</definedName>
    <definedName name="ТМП_опл_мет">#REF!</definedName>
    <definedName name="ТМП_опл_откл">#REF!</definedName>
    <definedName name="ТМП_опл_проч">#REF!</definedName>
    <definedName name="ТМП_оплата">#REF!</definedName>
    <definedName name="ТМП_потр">#REF!</definedName>
    <definedName name="тн">[44]заявка_на_произ!$D$1:$D$65536</definedName>
    <definedName name="ТНП">[43]план!$G$2617</definedName>
    <definedName name="ТовОб1">'[25]Balance Sh+Indices'!#REF!</definedName>
    <definedName name="ТовРеал1">'[25]Balance Sh+Indices'!#REF!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[12]январь!$B$64</definedName>
    <definedName name="топливо">[12]январь!$D$64</definedName>
    <definedName name="транспортный">[12]январь!$D$88</definedName>
    <definedName name="третий">#REF!</definedName>
    <definedName name="три">'[50]Фин план'!#REF!</definedName>
    <definedName name="трин">[48]январь!$B$37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оль">[12]январь!$D$60</definedName>
    <definedName name="уголь_опл_ден">#REF!</definedName>
    <definedName name="уголь_опл_мет">#REF!</definedName>
    <definedName name="уголь_опл_откл">#REF!</definedName>
    <definedName name="уголь_опл_проч">#REF!</definedName>
    <definedName name="уголь_оплата">#REF!</definedName>
    <definedName name="уголь_потр">#REF!</definedName>
    <definedName name="уголь_тонн">[12]январь!$B$61</definedName>
    <definedName name="уголь_цена">[12]январь!$C$61</definedName>
    <definedName name="угпена">[44]заявка_на_произ!$A$127:$IV$127</definedName>
    <definedName name="угпена_ВСЕГО">#REF!</definedName>
    <definedName name="угпена_ОКСА_ВСЕГО">#REF!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[43]план!$G$2742</definedName>
    <definedName name="УИСО">[43]план!$G$2848</definedName>
    <definedName name="УОПС">#REF!</definedName>
    <definedName name="уплач">#REF!</definedName>
    <definedName name="УРС">[43]план!$G$3033</definedName>
    <definedName name="усл_кред_орг">#REF!</definedName>
    <definedName name="услуги">[12]январь!$D$78</definedName>
    <definedName name="УТК">[43]план!$G$2778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>#REF!</definedName>
    <definedName name="УЦС">[43]план!$G$2712</definedName>
    <definedName name="учебный">[43]план!$G$2551</definedName>
    <definedName name="ф">[42]кварталы!$L$1</definedName>
    <definedName name="ф1">[42]кварталы!$P$1</definedName>
    <definedName name="Файл">#REF!</definedName>
    <definedName name="фак">[42]Вып.П.П.!$F$8</definedName>
    <definedName name="ФАКТ">#REF!</definedName>
    <definedName name="факт_нараст_итог">[67]Факт!$A$15:$U$27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акт1">#REF!</definedName>
    <definedName name="факт2">#REF!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>[13]!фвыапм\</definedName>
    <definedName name="фев.98">[42]База!$AE$1:$AE$65536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[12]январь!$D$24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[12]январь!$D$93</definedName>
    <definedName name="ФЛитраж">#REF!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рма2">#REF!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>#REF!</definedName>
    <definedName name="ФТоннаж">#REF!</definedName>
    <definedName name="ФУпаковка">#REF!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>#REF!</definedName>
    <definedName name="ФЦ2">#REF!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>[13]!х</definedName>
    <definedName name="хоз.работы">'[45]цены цехов'!$D$31</definedName>
    <definedName name="ц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ВС">[43]план!$G$2236</definedName>
    <definedName name="цемент">[44]заявка_на_произ!$A$84:$IV$84</definedName>
    <definedName name="цемент_вн">#REF!</definedName>
    <definedName name="цемент_ВСЕГО">#REF!</definedName>
    <definedName name="цемент_РА">#REF!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>#REF!</definedName>
    <definedName name="цена_FeV">#REF!</definedName>
    <definedName name="цена_Nb">#REF!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>#REF!</definedName>
    <definedName name="ЦЛК">'[45]цены цехов'!$D$56</definedName>
    <definedName name="ЦМОП">[43]план!$G$2653</definedName>
    <definedName name="ЦПТО">[43]план!$G$1858</definedName>
    <definedName name="ЦПШ">[43]план!$G$1828</definedName>
    <definedName name="ЦПШ_колич">[43]план!$C$1828</definedName>
    <definedName name="ЦРМО_2">[43]план!$G$3089</definedName>
    <definedName name="ЦРМО_3">[43]план!$G$3103</definedName>
    <definedName name="ЦРО">'[45]цены цехов'!$D$25</definedName>
    <definedName name="ЦТА">[43]план!$G$2283</definedName>
    <definedName name="цу">[13]!цу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[43]план!$G$2494</definedName>
    <definedName name="ЦУШ_колич">[43]план!$C$2494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[43]план!$G$2413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ет">[48]январь!$B$35</definedName>
    <definedName name="четвертый">#REF!</definedName>
    <definedName name="четыр">[48]январь!$D$38</definedName>
    <definedName name="четыре">[48]январь!$D$35</definedName>
    <definedName name="ЧП1">'[25]Balance Sh+Indices'!#REF!</definedName>
    <definedName name="чугун_тов">'[43]Россия-экспорт'!$C$49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[48]январь!$D$27</definedName>
    <definedName name="шесть">[48]январь!$B$31</definedName>
    <definedName name="шихт_ВАЦ">'[45]цены цехов'!$D$44</definedName>
    <definedName name="шихт_ЛАЦ">'[45]цены цехов'!$D$47</definedName>
    <definedName name="шлак">#REF!</definedName>
    <definedName name="шлак_глин_тонн">#REF!</definedName>
    <definedName name="шлак_глиноз_тонн">#REF!</definedName>
    <definedName name="шпат">[12]январь!$D$56</definedName>
    <definedName name="шпат_тонн">[12]январь!$B$56</definedName>
    <definedName name="штрафы">#REF!</definedName>
    <definedName name="ъ">#REF!</definedName>
    <definedName name="ы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в">[13]!ыв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>[13]!ыыыы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>[13]!ььь</definedName>
    <definedName name="э">[13]!э</definedName>
    <definedName name="экспорт">[43]план!$G$14</definedName>
    <definedName name="эл.энергия">'[45]цены цехов'!$D$13</definedName>
    <definedName name="эл_энергия">[43]план!$G$2092</definedName>
    <definedName name="электро">[13]!электро</definedName>
    <definedName name="электрол_РА">#REF!</definedName>
    <definedName name="электролит_РА">#REF!</definedName>
    <definedName name="энерг._т">[12]январь!$B$65</definedName>
    <definedName name="энергетич">[12]январь!$D$65</definedName>
    <definedName name="энергия">[12]январь!$D$72</definedName>
    <definedName name="энергия_тонн">[12]январь!$B$72</definedName>
    <definedName name="энергия_цена">[12]январь!$C$72</definedName>
    <definedName name="ЭРЦ">[43]план!$G$2437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дл">[13]!юдл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">[42]кварталы!$D$1</definedName>
    <definedName name="я1">[42]кварталы!$H$1</definedName>
    <definedName name="я107">#REF!</definedName>
    <definedName name="я109">#REF!</definedName>
    <definedName name="я111">#REF!</definedName>
    <definedName name="я113">#REF!</definedName>
    <definedName name="я114">#REF!</definedName>
    <definedName name="янв.98">[42]База!$AC$1:$AC$65536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</definedNames>
  <calcPr calcId="125725"/>
</workbook>
</file>

<file path=xl/calcChain.xml><?xml version="1.0" encoding="utf-8"?>
<calcChain xmlns="http://schemas.openxmlformats.org/spreadsheetml/2006/main">
  <c r="D14" i="5"/>
  <c r="D13"/>
  <c r="D12"/>
  <c r="D9"/>
  <c r="D15" s="1"/>
  <c r="L54" i="4" l="1"/>
  <c r="L53"/>
  <c r="L52"/>
  <c r="L51"/>
  <c r="J50"/>
  <c r="J46"/>
  <c r="J42"/>
  <c r="J41"/>
  <c r="J37"/>
  <c r="J33"/>
  <c r="J32"/>
  <c r="J31"/>
  <c r="J29"/>
  <c r="J28"/>
  <c r="J27"/>
  <c r="J24"/>
  <c r="J18"/>
  <c r="J17"/>
  <c r="J16"/>
  <c r="J15"/>
  <c r="J14"/>
  <c r="J12"/>
  <c r="J11"/>
  <c r="J13" s="1"/>
  <c r="J9"/>
  <c r="J8"/>
  <c r="J10" s="1"/>
  <c r="E67"/>
  <c r="F67" s="1"/>
  <c r="H66"/>
  <c r="I66" s="1"/>
  <c r="E66"/>
  <c r="F66" s="1"/>
  <c r="H65"/>
  <c r="I65" s="1"/>
  <c r="E65"/>
  <c r="F65" s="1"/>
  <c r="E64"/>
  <c r="F64" s="1"/>
  <c r="G63"/>
  <c r="G61" s="1"/>
  <c r="G62" s="1"/>
  <c r="D63"/>
  <c r="D60" s="1"/>
  <c r="D57" s="1"/>
  <c r="B62"/>
  <c r="I59"/>
  <c r="F59"/>
  <c r="E58"/>
  <c r="F58" s="1"/>
  <c r="E57"/>
  <c r="K50"/>
  <c r="H50"/>
  <c r="G50"/>
  <c r="E50"/>
  <c r="D50"/>
  <c r="K46"/>
  <c r="H46"/>
  <c r="G46"/>
  <c r="E46"/>
  <c r="D46"/>
  <c r="K42"/>
  <c r="H42"/>
  <c r="G42"/>
  <c r="E42"/>
  <c r="D42"/>
  <c r="H41"/>
  <c r="E41"/>
  <c r="F41" s="1"/>
  <c r="H37"/>
  <c r="I37" s="1"/>
  <c r="F37"/>
  <c r="E37"/>
  <c r="H35"/>
  <c r="G35"/>
  <c r="E35"/>
  <c r="F35" s="1"/>
  <c r="D35"/>
  <c r="D30" s="1"/>
  <c r="H33"/>
  <c r="I33" s="1"/>
  <c r="F33"/>
  <c r="E33"/>
  <c r="H32"/>
  <c r="I32" s="1"/>
  <c r="E32"/>
  <c r="F32" s="1"/>
  <c r="E31"/>
  <c r="F31" s="1"/>
  <c r="G30"/>
  <c r="H29"/>
  <c r="I29" s="1"/>
  <c r="E29"/>
  <c r="F29" s="1"/>
  <c r="H28"/>
  <c r="I28" s="1"/>
  <c r="E28"/>
  <c r="F28" s="1"/>
  <c r="H27"/>
  <c r="I27" s="1"/>
  <c r="E27"/>
  <c r="F27" s="1"/>
  <c r="G26"/>
  <c r="H25"/>
  <c r="I25" s="1"/>
  <c r="E25"/>
  <c r="F25" s="1"/>
  <c r="D25"/>
  <c r="J25" s="1"/>
  <c r="I24"/>
  <c r="H24"/>
  <c r="E24"/>
  <c r="F24" s="1"/>
  <c r="G23"/>
  <c r="D23"/>
  <c r="G21"/>
  <c r="G19"/>
  <c r="D19"/>
  <c r="H18"/>
  <c r="I18" s="1"/>
  <c r="E18"/>
  <c r="F18" s="1"/>
  <c r="H17"/>
  <c r="I17" s="1"/>
  <c r="E17"/>
  <c r="F17" s="1"/>
  <c r="G16"/>
  <c r="D16"/>
  <c r="H15"/>
  <c r="I15" s="1"/>
  <c r="E15"/>
  <c r="F15" s="1"/>
  <c r="I14"/>
  <c r="H14"/>
  <c r="E14"/>
  <c r="F14" s="1"/>
  <c r="D13"/>
  <c r="K12"/>
  <c r="L12" s="1"/>
  <c r="E12"/>
  <c r="F12" s="1"/>
  <c r="E11"/>
  <c r="E13" s="1"/>
  <c r="F13" s="1"/>
  <c r="D10"/>
  <c r="E9"/>
  <c r="K9" s="1"/>
  <c r="L9" s="1"/>
  <c r="E8"/>
  <c r="F8" s="1"/>
  <c r="D7"/>
  <c r="D6" s="1"/>
  <c r="G6"/>
  <c r="E60" l="1"/>
  <c r="F60" s="1"/>
  <c r="D26"/>
  <c r="J35"/>
  <c r="J19"/>
  <c r="J26"/>
  <c r="F11"/>
  <c r="K35"/>
  <c r="L35" s="1"/>
  <c r="K15"/>
  <c r="L15" s="1"/>
  <c r="E19"/>
  <c r="F19" s="1"/>
  <c r="K33"/>
  <c r="L33" s="1"/>
  <c r="H23"/>
  <c r="I23" s="1"/>
  <c r="K37"/>
  <c r="L37" s="1"/>
  <c r="K41"/>
  <c r="L41" s="1"/>
  <c r="H30"/>
  <c r="I30" s="1"/>
  <c r="G55"/>
  <c r="G69" s="1"/>
  <c r="F9"/>
  <c r="K11"/>
  <c r="K17"/>
  <c r="L17" s="1"/>
  <c r="K28"/>
  <c r="L28" s="1"/>
  <c r="I35"/>
  <c r="F57"/>
  <c r="J30"/>
  <c r="J23"/>
  <c r="J7"/>
  <c r="J6" s="1"/>
  <c r="D55"/>
  <c r="D69" s="1"/>
  <c r="K14"/>
  <c r="K24"/>
  <c r="L24" s="1"/>
  <c r="E26"/>
  <c r="F26" s="1"/>
  <c r="K29"/>
  <c r="L29" s="1"/>
  <c r="K32"/>
  <c r="L32" s="1"/>
  <c r="E10"/>
  <c r="F10" s="1"/>
  <c r="E16"/>
  <c r="F16" s="1"/>
  <c r="H19"/>
  <c r="I19" s="1"/>
  <c r="H26"/>
  <c r="I26" s="1"/>
  <c r="K31"/>
  <c r="E63"/>
  <c r="F63" s="1"/>
  <c r="K8"/>
  <c r="L8" s="1"/>
  <c r="H16"/>
  <c r="I16" s="1"/>
  <c r="K18"/>
  <c r="L18" s="1"/>
  <c r="E23"/>
  <c r="F23" s="1"/>
  <c r="K25"/>
  <c r="L25" s="1"/>
  <c r="K27"/>
  <c r="L27" s="1"/>
  <c r="E30"/>
  <c r="F30" s="1"/>
  <c r="E7"/>
  <c r="J55" l="1"/>
  <c r="K16"/>
  <c r="L16" s="1"/>
  <c r="L14"/>
  <c r="K13"/>
  <c r="L13" s="1"/>
  <c r="L11"/>
  <c r="K30"/>
  <c r="L30" s="1"/>
  <c r="L31"/>
  <c r="K19"/>
  <c r="L19" s="1"/>
  <c r="K10"/>
  <c r="L10" s="1"/>
  <c r="K7"/>
  <c r="K26"/>
  <c r="L26" s="1"/>
  <c r="K23"/>
  <c r="L23" s="1"/>
  <c r="F7"/>
  <c r="E6"/>
  <c r="F6" s="1"/>
  <c r="K6" l="1"/>
  <c r="L7"/>
  <c r="E55"/>
  <c r="F55" s="1"/>
  <c r="K55" l="1"/>
  <c r="L55" s="1"/>
  <c r="L6"/>
  <c r="E69"/>
  <c r="F69" l="1"/>
  <c r="H22"/>
  <c r="I22" l="1"/>
  <c r="H64" l="1"/>
  <c r="H67"/>
  <c r="I67" s="1"/>
  <c r="H60"/>
  <c r="I60" l="1"/>
  <c r="H21"/>
  <c r="I64"/>
  <c r="H63"/>
  <c r="I63" s="1"/>
  <c r="I21" l="1"/>
  <c r="H20"/>
  <c r="H61"/>
  <c r="H6" l="1"/>
  <c r="I20"/>
  <c r="I61"/>
  <c r="H62"/>
  <c r="I62" s="1"/>
  <c r="I6" l="1"/>
  <c r="H55"/>
  <c r="I55" l="1"/>
  <c r="H69"/>
  <c r="I69" s="1"/>
</calcChain>
</file>

<file path=xl/sharedStrings.xml><?xml version="1.0" encoding="utf-8"?>
<sst xmlns="http://schemas.openxmlformats.org/spreadsheetml/2006/main" count="220" uniqueCount="147">
  <si>
    <t>Сравнительный анализ  производственных программ  по тепловой энергии</t>
  </si>
  <si>
    <t>№ п/п</t>
  </si>
  <si>
    <t>Наименование</t>
  </si>
  <si>
    <t>Ед.изм.</t>
  </si>
  <si>
    <t>Итого</t>
  </si>
  <si>
    <t>тариф 2014</t>
  </si>
  <si>
    <t>факт 2014</t>
  </si>
  <si>
    <t>факт/тариф</t>
  </si>
  <si>
    <t>Расходы на энергетические ресурсы:</t>
  </si>
  <si>
    <t>тыс.руб.</t>
  </si>
  <si>
    <t>1.1.</t>
  </si>
  <si>
    <t>Топливо на технологические цели:</t>
  </si>
  <si>
    <t>1.1.1.</t>
  </si>
  <si>
    <t>газ по нерегул.цене</t>
  </si>
  <si>
    <t>млн..м3</t>
  </si>
  <si>
    <t>цена</t>
  </si>
  <si>
    <t>руб./тыс.м3</t>
  </si>
  <si>
    <t>1.1.2.</t>
  </si>
  <si>
    <t>Уголь</t>
  </si>
  <si>
    <t>количество</t>
  </si>
  <si>
    <t>тыс.тн</t>
  </si>
  <si>
    <t>руб./тн</t>
  </si>
  <si>
    <t>1.2.</t>
  </si>
  <si>
    <t>Затраты на эл/энергии</t>
  </si>
  <si>
    <t>1.2.1.</t>
  </si>
  <si>
    <t>расход эл/энергии</t>
  </si>
  <si>
    <t>тыс.кВтч</t>
  </si>
  <si>
    <t>1.2.2.</t>
  </si>
  <si>
    <t>руб./кВтч</t>
  </si>
  <si>
    <t>1.3.</t>
  </si>
  <si>
    <t>Вода на технологические нужды</t>
  </si>
  <si>
    <t>1.3.1.</t>
  </si>
  <si>
    <t>тыс.м3</t>
  </si>
  <si>
    <t>1.3.2.</t>
  </si>
  <si>
    <t>руб./м3</t>
  </si>
  <si>
    <t>1.4.</t>
  </si>
  <si>
    <t>Покупная энергия</t>
  </si>
  <si>
    <t>1.4.1.</t>
  </si>
  <si>
    <t>тыс.Гкал</t>
  </si>
  <si>
    <t>1.4.2.</t>
  </si>
  <si>
    <t>руб./Гкал</t>
  </si>
  <si>
    <t>2.</t>
  </si>
  <si>
    <t>Операционные расходы</t>
  </si>
  <si>
    <t>2.1.</t>
  </si>
  <si>
    <t>Оплата труда ППР</t>
  </si>
  <si>
    <t>2.1.1.</t>
  </si>
  <si>
    <t>численность рабочих</t>
  </si>
  <si>
    <t>чел.</t>
  </si>
  <si>
    <t>2.1.2.</t>
  </si>
  <si>
    <t>Средняя зар/плата</t>
  </si>
  <si>
    <t>руб.</t>
  </si>
  <si>
    <t>2.2.</t>
  </si>
  <si>
    <t>Расходы  на ремонт ОС</t>
  </si>
  <si>
    <t>2.3.</t>
  </si>
  <si>
    <t>Цеховые расходы</t>
  </si>
  <si>
    <t>2.4.</t>
  </si>
  <si>
    <t>Общехоз.расходы</t>
  </si>
  <si>
    <t>Неподконтрольные расходы</t>
  </si>
  <si>
    <t>3.1.</t>
  </si>
  <si>
    <t>арендная плата</t>
  </si>
  <si>
    <t>3.2.</t>
  </si>
  <si>
    <t>Отч.на соц.нужды, 30,2%</t>
  </si>
  <si>
    <t>3.3.</t>
  </si>
  <si>
    <t>Амортизация оборудования</t>
  </si>
  <si>
    <t>3.4.</t>
  </si>
  <si>
    <t>Страхование</t>
  </si>
  <si>
    <t>3.5.</t>
  </si>
  <si>
    <t>Налоги:</t>
  </si>
  <si>
    <t>3.5.1.</t>
  </si>
  <si>
    <t>на землю</t>
  </si>
  <si>
    <t>3.5.2.</t>
  </si>
  <si>
    <t>на имущество</t>
  </si>
  <si>
    <t>3.5.3.</t>
  </si>
  <si>
    <t>на прибыль</t>
  </si>
  <si>
    <t>3.5.4.</t>
  </si>
  <si>
    <t>прочие налоги</t>
  </si>
  <si>
    <t>3.6.</t>
  </si>
  <si>
    <t>Расходы на оплату услуг, оказываемых организациями, осуществляющими регулируемую деятельность</t>
  </si>
  <si>
    <t>3.7.</t>
  </si>
  <si>
    <t>Прочие неподконтрольные расходы</t>
  </si>
  <si>
    <t>4.</t>
  </si>
  <si>
    <t>Расходы, не учитываемые в целях налогообложения всего, в т.ч.:</t>
  </si>
  <si>
    <t>4.1.</t>
  </si>
  <si>
    <t>расходы на капитальные вложения (инвестиции)</t>
  </si>
  <si>
    <t>4.2.</t>
  </si>
  <si>
    <t>Денежные выплаты социального характера (по Кол.договору)</t>
  </si>
  <si>
    <t>4.3.</t>
  </si>
  <si>
    <t>Другие расходы</t>
  </si>
  <si>
    <t>5.</t>
  </si>
  <si>
    <t>Недополученный доход</t>
  </si>
  <si>
    <t>5.1.</t>
  </si>
  <si>
    <t>экономически обоснованные расходы0 понесённые за отчётные периоды</t>
  </si>
  <si>
    <t>5.2.</t>
  </si>
  <si>
    <t>выпадающие доходы за отчётные периоды регулирования, связанные с изменением объёмов реализации</t>
  </si>
  <si>
    <t>5.3.</t>
  </si>
  <si>
    <t>прочий недополученный доход</t>
  </si>
  <si>
    <t>6.</t>
  </si>
  <si>
    <t>Избыток средств</t>
  </si>
  <si>
    <t>6.1.</t>
  </si>
  <si>
    <t>Корректировка с целью учёта отклонения фактических значений параметров расчёта тарифов от значений, учтённых при установлении тарифов</t>
  </si>
  <si>
    <t>6.2.</t>
  </si>
  <si>
    <t>Корректировка с учётом надёжности и качества реализуемых товаров (оказываемых услуг), подлежащая учёту в НВВ</t>
  </si>
  <si>
    <t>6.3.</t>
  </si>
  <si>
    <t>Корректировка НВВ  в связи с изменением (неисполнением) инвестиционной программы</t>
  </si>
  <si>
    <t>6.4.</t>
  </si>
  <si>
    <t>Прочий избыток средств</t>
  </si>
  <si>
    <t>7.</t>
  </si>
  <si>
    <t>Всего необходимая выручка</t>
  </si>
  <si>
    <t>Баланс тепловой энергии</t>
  </si>
  <si>
    <t>Выработка т/энергии</t>
  </si>
  <si>
    <t xml:space="preserve">с.н.котельных </t>
  </si>
  <si>
    <t>покупка т/эн</t>
  </si>
  <si>
    <t>Отпуск в сеть</t>
  </si>
  <si>
    <t>Потери</t>
  </si>
  <si>
    <t>%</t>
  </si>
  <si>
    <t>ПО т/энергии</t>
  </si>
  <si>
    <t>Собственное потребление</t>
  </si>
  <si>
    <t>Жилищным организациям и населению</t>
  </si>
  <si>
    <t>бюджетным организациям</t>
  </si>
  <si>
    <t>Прочим потребителям</t>
  </si>
  <si>
    <t>среднегодовой тариф</t>
  </si>
  <si>
    <t>Главный  экономист</t>
  </si>
  <si>
    <t>Нохрина М.А.</t>
  </si>
  <si>
    <t xml:space="preserve">отпуск тепловой энергии с коллекторов котельных </t>
  </si>
  <si>
    <t>отпуск тепловой энергии из тепловой сети</t>
  </si>
  <si>
    <t>Информация об основных показателях финансово-хозяйственной деятельности МУП "Жилкомсервис", включая структуру производственных затрат  за 2014 год   по  ГВС.</t>
  </si>
  <si>
    <t>Наименование показателя</t>
  </si>
  <si>
    <t>Ед.измерения</t>
  </si>
  <si>
    <t>Значение показателя</t>
  </si>
  <si>
    <t>1.</t>
  </si>
  <si>
    <t>Выручка от регулируемого вида деятельности: горячее водоснабжение в закрытой системе горячего водоснабжения</t>
  </si>
  <si>
    <t>Фактический объём подачи горячей  воды потребителям</t>
  </si>
  <si>
    <t>Фактический  объём тепловой энергии</t>
  </si>
  <si>
    <t>Затраты, всего</t>
  </si>
  <si>
    <t xml:space="preserve"> на теплоноситель</t>
  </si>
  <si>
    <t xml:space="preserve"> на тепловую энергию</t>
  </si>
  <si>
    <t>Результат от регулируемого вида деятельности: горячее водоснабжение в закрытой системе горячего водоснабжения</t>
  </si>
  <si>
    <t>График реализации мероприятий производственной программы</t>
  </si>
  <si>
    <t>с 01.01.2014 года по 31.12.2014 г.</t>
  </si>
  <si>
    <t>Целевые показатели деятельности организации, осуществляющей горячее водоснабжение</t>
  </si>
  <si>
    <t>показатели качества горячей воды соответствует санитарным нормам и правилам</t>
  </si>
  <si>
    <t>Директор МУП "Жилкомсервис"</t>
  </si>
  <si>
    <t>Трофимчук А.В.</t>
  </si>
  <si>
    <t>(подпись)</t>
  </si>
  <si>
    <t>Главный экономист</t>
  </si>
  <si>
    <t>место для печпти</t>
  </si>
  <si>
    <t>Информация об основных показателях финансово-хозяйственной деятельности МУП "Жилкомсервис", включая структуру производственных затрат  за 2014 год   по  ТЕПЛОВОЙ ЭНЕРГИИ.</t>
  </si>
</sst>
</file>

<file path=xl/styles.xml><?xml version="1.0" encoding="utf-8"?>
<styleSheet xmlns="http://schemas.openxmlformats.org/spreadsheetml/2006/main">
  <numFmts count="42">
    <numFmt numFmtId="7" formatCode="#,##0.00&quot;р.&quot;;\-#,##0.00&quot;р.&quot;"/>
    <numFmt numFmtId="164" formatCode="#,##0.000"/>
    <numFmt numFmtId="165" formatCode="#,##0.00000"/>
    <numFmt numFmtId="166" formatCode="#,##0.000000"/>
    <numFmt numFmtId="167" formatCode="#,##0.0000"/>
    <numFmt numFmtId="168" formatCode="#.##0\.00"/>
    <numFmt numFmtId="169" formatCode="#\.00"/>
    <numFmt numFmtId="170" formatCode="\$#\.00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_(* #,##0_);_(* \(#,##0\);_(* &quot;-&quot;??_);_(@_)"/>
    <numFmt numFmtId="174" formatCode="#,##0;[Red]#,##0"/>
    <numFmt numFmtId="175" formatCode="&quot;\&quot;#,##0;[Red]\-&quot;\&quot;#,##0"/>
    <numFmt numFmtId="176" formatCode="\£#,##0_);\(\£#,##0\)"/>
    <numFmt numFmtId="177" formatCode="_-* #,##0\ _F_B_-;\-* #,##0\ _F_B_-;_-* &quot;-&quot;\ _F_B_-;_-@_-"/>
    <numFmt numFmtId="178" formatCode="_-* #,##0.00_-;\-* #,##0.00_-;_-* &quot;-&quot;??_-;_-@_-"/>
    <numFmt numFmtId="179" formatCode="_-* #,##0\ &quot;FB&quot;_-;\-* #,##0\ &quot;FB&quot;_-;_-* &quot;-&quot;\ &quot;FB&quot;_-;_-@_-"/>
    <numFmt numFmtId="180" formatCode="_(* #,##0.00_);[Red]_(* \(#,##0.00\);_(* &quot;-&quot;??_);_(@_)"/>
    <numFmt numFmtId="181" formatCode="_-* #,##0.00\ &quot;FB&quot;_-;\-* #,##0.00\ &quot;FB&quot;_-;_-* &quot;-&quot;??\ &quot;FB&quot;_-;_-@_-"/>
    <numFmt numFmtId="182" formatCode="&quot;$&quot;#,##0\ ;\(&quot;$&quot;#,##0\)"/>
    <numFmt numFmtId="183" formatCode="0.0\x"/>
    <numFmt numFmtId="184" formatCode="_-* #,##0.00[$€-1]_-;\-* #,##0.00[$€-1]_-;_-* &quot;-&quot;??[$€-1]_-"/>
    <numFmt numFmtId="185" formatCode="_-* #,##0.00\ _F_B_-;\-* #,##0.00\ _F_B_-;_-* &quot;-&quot;??\ _F_B_-;_-@_-"/>
    <numFmt numFmtId="186" formatCode="_(* #,##0.00_);_(* \(#,##0.00\);_(* &quot;-&quot;??_);_(@_)"/>
    <numFmt numFmtId="187" formatCode="#,##0.0_);[Red]\(#,##0.0\)"/>
    <numFmt numFmtId="188" formatCode="_-* #,##0_-;_-* #,##0\-;_-* &quot;-&quot;_-;_-@_-"/>
    <numFmt numFmtId="189" formatCode="_-* #,##0.00_-;_-* #,##0.00\-;_-* &quot;-&quot;??_-;_-@_-"/>
    <numFmt numFmtId="190" formatCode="_-* #,##0\ _$_-;\-* #,##0\ _$_-;_-* &quot;-&quot;\ _$_-;_-@_-"/>
    <numFmt numFmtId="191" formatCode="_-* #,##0.00\ _$_-;\-* #,##0.00\ _$_-;_-* &quot;-&quot;??\ _$_-;_-@_-"/>
    <numFmt numFmtId="192" formatCode="_-* #,##0\ &quot;$&quot;_-;\-* #,##0\ &quot;$&quot;_-;_-* &quot;-&quot;\ &quot;$&quot;_-;_-@_-"/>
    <numFmt numFmtId="193" formatCode="_-* #,##0.00\ &quot;$&quot;_-;\-* #,##0.00\ &quot;$&quot;_-;_-* &quot;-&quot;??\ &quot;$&quot;_-;_-@_-"/>
    <numFmt numFmtId="194" formatCode="_(* #,##0.000_);[Red]_(* \(#,##0.000\);_(* &quot;-&quot;??_);_(@_)"/>
    <numFmt numFmtId="195" formatCode="&quot;$&quot;#,##0.0_);\(&quot;$&quot;#,##0.0\)"/>
    <numFmt numFmtId="196" formatCode="0.00\x"/>
    <numFmt numFmtId="197" formatCode="0.0000"/>
    <numFmt numFmtId="198" formatCode="0.0%"/>
    <numFmt numFmtId="199" formatCode="_-&quot;F&quot;\ * #,##0_-;_-&quot;F&quot;\ * #,##0\-;_-&quot;F&quot;\ * &quot;-&quot;_-;_-@_-"/>
    <numFmt numFmtId="200" formatCode="_-&quot;F&quot;\ * #,##0.00_-;_-&quot;F&quot;\ * #,##0.00\-;_-&quot;F&quot;\ * &quot;-&quot;??_-;_-@_-"/>
    <numFmt numFmtId="201" formatCode="\¥#,##0_);\(\¥#,##0\)"/>
    <numFmt numFmtId="202" formatCode="General_)"/>
    <numFmt numFmtId="203" formatCode="#,##0\т"/>
    <numFmt numFmtId="204" formatCode="%#\.00"/>
  </numFmts>
  <fonts count="10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Book Antiqua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8"/>
      <name val="Helv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2"/>
      <name val="Times New Roman"/>
      <family val="1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name val="Tms Rmn"/>
    </font>
    <font>
      <u val="doubleAccounting"/>
      <sz val="10"/>
      <name val="Arial"/>
      <family val="2"/>
    </font>
    <font>
      <i/>
      <sz val="1"/>
      <color indexed="8"/>
      <name val="Courier"/>
      <family val="3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</font>
    <font>
      <sz val="12"/>
      <name val="Arial Black"/>
      <family val="2"/>
    </font>
    <font>
      <sz val="11"/>
      <name val="Arial Black"/>
      <family val="2"/>
    </font>
    <font>
      <i/>
      <sz val="14"/>
      <name val="Palatino"/>
      <family val="1"/>
    </font>
    <font>
      <b/>
      <sz val="8"/>
      <name val="Palatino"/>
      <charset val="177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Times New Roman Cyr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sz val="8"/>
      <name val="Tahoma"/>
      <family val="2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u/>
      <sz val="8"/>
      <color indexed="8"/>
      <name val="Arial"/>
      <family val="2"/>
    </font>
    <font>
      <b/>
      <i/>
      <sz val="8"/>
      <name val="Helv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 Cyr"/>
    </font>
    <font>
      <b/>
      <sz val="10"/>
      <color indexed="12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MS Sans Serif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name val="Arial Cyr"/>
    </font>
    <font>
      <sz val="8"/>
      <name val="Arial Cyr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176">
    <xf numFmtId="0" fontId="0" fillId="0" borderId="0"/>
    <xf numFmtId="0" fontId="1" fillId="0" borderId="0"/>
    <xf numFmtId="0" fontId="9" fillId="0" borderId="0"/>
    <xf numFmtId="0" fontId="16" fillId="0" borderId="0" applyFont="0" applyFill="0" applyBorder="0" applyAlignment="0"/>
    <xf numFmtId="168" fontId="17" fillId="0" borderId="0">
      <protection locked="0"/>
    </xf>
    <xf numFmtId="169" fontId="17" fillId="0" borderId="0">
      <protection locked="0"/>
    </xf>
    <xf numFmtId="17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17" fillId="0" borderId="17">
      <protection locked="0"/>
    </xf>
    <xf numFmtId="0" fontId="19" fillId="4" borderId="3" applyNumberFormat="0" applyFill="0" applyBorder="0" applyAlignment="0">
      <alignment horizontal="left"/>
    </xf>
    <xf numFmtId="0" fontId="20" fillId="4" borderId="0" applyNumberFormat="0" applyFill="0" applyBorder="0" applyAlignment="0"/>
    <xf numFmtId="0" fontId="21" fillId="5" borderId="3" applyNumberFormat="0" applyFill="0" applyBorder="0" applyAlignment="0">
      <alignment horizontal="left"/>
    </xf>
    <xf numFmtId="0" fontId="22" fillId="6" borderId="0" applyNumberFormat="0" applyFill="0" applyBorder="0" applyAlignment="0"/>
    <xf numFmtId="0" fontId="23" fillId="0" borderId="0" applyNumberFormat="0" applyFill="0" applyBorder="0" applyAlignment="0"/>
    <xf numFmtId="0" fontId="24" fillId="0" borderId="18" applyNumberFormat="0" applyFill="0" applyBorder="0" applyAlignment="0">
      <alignment horizontal="left"/>
    </xf>
    <xf numFmtId="0" fontId="25" fillId="7" borderId="19" applyNumberFormat="0" applyFill="0" applyBorder="0" applyAlignment="0">
      <alignment horizontal="centerContinuous"/>
    </xf>
    <xf numFmtId="0" fontId="26" fillId="0" borderId="0" applyNumberFormat="0" applyFill="0" applyBorder="0" applyAlignment="0"/>
    <xf numFmtId="0" fontId="26" fillId="8" borderId="16" applyNumberFormat="0" applyFill="0" applyBorder="0" applyAlignment="0"/>
    <xf numFmtId="0" fontId="27" fillId="0" borderId="18" applyNumberFormat="0" applyFill="0" applyBorder="0" applyAlignment="0"/>
    <xf numFmtId="0" fontId="26" fillId="0" borderId="0" applyNumberFormat="0" applyFill="0" applyBorder="0" applyAlignment="0"/>
    <xf numFmtId="0" fontId="28" fillId="0" borderId="0">
      <alignment horizontal="right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Protection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9" borderId="0"/>
    <xf numFmtId="0" fontId="33" fillId="9" borderId="0"/>
    <xf numFmtId="0" fontId="34" fillId="0" borderId="0" applyNumberFormat="0" applyFill="0" applyBorder="0" applyAlignment="0" applyProtection="0"/>
    <xf numFmtId="38" fontId="35" fillId="0" borderId="0" applyNumberFormat="0" applyFill="0" applyBorder="0" applyAlignment="0" applyProtection="0">
      <alignment horizontal="right"/>
      <protection locked="0"/>
    </xf>
    <xf numFmtId="0" fontId="36" fillId="0" borderId="0" applyNumberFormat="0" applyFill="0" applyBorder="0" applyAlignment="0" applyProtection="0"/>
    <xf numFmtId="176" fontId="37" fillId="0" borderId="0" applyFont="0" applyFill="0" applyBorder="0" applyAlignment="0" applyProtection="0"/>
    <xf numFmtId="0" fontId="38" fillId="0" borderId="0"/>
    <xf numFmtId="0" fontId="39" fillId="0" borderId="0" applyFill="0" applyBorder="0" applyAlignment="0"/>
    <xf numFmtId="0" fontId="1" fillId="10" borderId="0" applyNumberFormat="0" applyFont="0" applyBorder="0" applyAlignment="0"/>
    <xf numFmtId="0" fontId="40" fillId="0" borderId="16" applyNumberFormat="0" applyFont="0" applyFill="0" applyProtection="0">
      <alignment horizontal="centerContinuous" vertical="center"/>
    </xf>
    <xf numFmtId="0" fontId="2" fillId="11" borderId="0" applyNumberFormat="0" applyFont="0" applyBorder="0" applyAlignment="0" applyProtection="0"/>
    <xf numFmtId="0" fontId="40" fillId="0" borderId="0" applyNumberFormat="0" applyFill="0" applyBorder="0" applyProtection="0">
      <alignment horizontal="center" vertical="center"/>
    </xf>
    <xf numFmtId="177" fontId="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>
      <alignment horizontal="right"/>
    </xf>
    <xf numFmtId="178" fontId="1" fillId="0" borderId="0" applyFont="0" applyFill="0" applyBorder="0" applyAlignment="0" applyProtection="0"/>
    <xf numFmtId="3" fontId="43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>
      <alignment horizontal="right"/>
    </xf>
    <xf numFmtId="181" fontId="1" fillId="0" borderId="0" applyFont="0" applyFill="0" applyBorder="0" applyAlignment="0" applyProtection="0"/>
    <xf numFmtId="182" fontId="43" fillId="0" borderId="0" applyFont="0" applyFill="0" applyBorder="0" applyAlignment="0" applyProtection="0"/>
    <xf numFmtId="0" fontId="32" fillId="12" borderId="0"/>
    <xf numFmtId="0" fontId="33" fillId="13" borderId="0"/>
    <xf numFmtId="14" fontId="44" fillId="0" borderId="0"/>
    <xf numFmtId="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38" fontId="2" fillId="0" borderId="0" applyFont="0" applyFill="0" applyBorder="0" applyAlignment="0" applyProtection="0"/>
    <xf numFmtId="183" fontId="16" fillId="0" borderId="0" applyFont="0" applyFill="0" applyBorder="0" applyAlignment="0" applyProtection="0"/>
    <xf numFmtId="0" fontId="42" fillId="0" borderId="20" applyNumberFormat="0" applyFont="0" applyFill="0" applyAlignment="0" applyProtection="0"/>
    <xf numFmtId="0" fontId="45" fillId="0" borderId="0" applyFill="0" applyBorder="0" applyAlignment="0" applyProtection="0"/>
    <xf numFmtId="184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7" fillId="0" borderId="0">
      <protection locked="0"/>
    </xf>
    <xf numFmtId="0" fontId="17" fillId="0" borderId="0">
      <protection locked="0"/>
    </xf>
    <xf numFmtId="0" fontId="4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2" fontId="43" fillId="0" borderId="0" applyFont="0" applyFill="0" applyBorder="0" applyAlignment="0" applyProtection="0"/>
    <xf numFmtId="15" fontId="1" fillId="0" borderId="0">
      <alignment vertical="center"/>
    </xf>
    <xf numFmtId="0" fontId="47" fillId="0" borderId="0" applyFill="0" applyBorder="0" applyProtection="0">
      <alignment horizontal="left"/>
    </xf>
    <xf numFmtId="186" fontId="48" fillId="0" borderId="0" applyNumberFormat="0" applyFill="0" applyBorder="0" applyAlignment="0" applyProtection="0">
      <alignment horizontal="center"/>
    </xf>
    <xf numFmtId="0" fontId="42" fillId="0" borderId="0" applyFont="0" applyFill="0" applyBorder="0" applyAlignment="0" applyProtection="0">
      <alignment horizontal="right"/>
    </xf>
    <xf numFmtId="0" fontId="49" fillId="0" borderId="0" applyProtection="0">
      <alignment horizontal="right"/>
    </xf>
    <xf numFmtId="0" fontId="50" fillId="0" borderId="21" applyNumberFormat="0" applyAlignment="0" applyProtection="0">
      <alignment horizontal="left" vertical="center"/>
    </xf>
    <xf numFmtId="0" fontId="50" fillId="0" borderId="3">
      <alignment horizontal="left" vertical="center"/>
    </xf>
    <xf numFmtId="0" fontId="51" fillId="0" borderId="0">
      <alignment horizontal="center"/>
    </xf>
    <xf numFmtId="38" fontId="52" fillId="0" borderId="0"/>
    <xf numFmtId="38" fontId="53" fillId="0" borderId="0">
      <alignment horizontal="left"/>
    </xf>
    <xf numFmtId="0" fontId="54" fillId="0" borderId="0" applyProtection="0">
      <alignment horizontal="left"/>
    </xf>
    <xf numFmtId="0" fontId="55" fillId="0" borderId="0">
      <alignment horizontal="center"/>
    </xf>
    <xf numFmtId="0" fontId="56" fillId="0" borderId="22" applyNumberFormat="0" applyFill="0" applyBorder="0" applyAlignment="0" applyProtection="0">
      <alignment horizontal="left"/>
    </xf>
    <xf numFmtId="187" fontId="57" fillId="14" borderId="0" applyNumberFormat="0" applyBorder="0" applyAlignment="0" applyProtection="0">
      <protection locked="0"/>
    </xf>
    <xf numFmtId="0" fontId="58" fillId="0" borderId="0"/>
    <xf numFmtId="0" fontId="1" fillId="0" borderId="0"/>
    <xf numFmtId="0" fontId="1" fillId="15" borderId="0" applyNumberFormat="0" applyFont="0" applyBorder="0" applyAlignment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>
      <alignment vertical="center"/>
    </xf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4" fontId="16" fillId="0" borderId="0" applyFont="0" applyFill="0" applyBorder="0" applyAlignment="0" applyProtection="0"/>
    <xf numFmtId="195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183" fontId="61" fillId="0" borderId="0" applyFont="0" applyFill="0" applyBorder="0" applyAlignment="0" applyProtection="0"/>
    <xf numFmtId="37" fontId="62" fillId="0" borderId="0"/>
    <xf numFmtId="197" fontId="16" fillId="0" borderId="0"/>
    <xf numFmtId="37" fontId="63" fillId="14" borderId="3" applyBorder="0">
      <alignment horizontal="left" vertical="center" indent="2"/>
    </xf>
    <xf numFmtId="0" fontId="6" fillId="0" borderId="0"/>
    <xf numFmtId="0" fontId="64" fillId="0" borderId="0"/>
    <xf numFmtId="0" fontId="9" fillId="0" borderId="0"/>
    <xf numFmtId="0" fontId="65" fillId="0" borderId="0"/>
    <xf numFmtId="0" fontId="66" fillId="0" borderId="0"/>
    <xf numFmtId="40" fontId="67" fillId="16" borderId="0">
      <alignment horizontal="right"/>
    </xf>
    <xf numFmtId="0" fontId="68" fillId="15" borderId="0">
      <alignment horizontal="center"/>
    </xf>
    <xf numFmtId="0" fontId="69" fillId="17" borderId="0"/>
    <xf numFmtId="0" fontId="70" fillId="16" borderId="0" applyBorder="0">
      <alignment horizontal="centerContinuous"/>
    </xf>
    <xf numFmtId="0" fontId="71" fillId="17" borderId="0" applyBorder="0">
      <alignment horizontal="centerContinuous"/>
    </xf>
    <xf numFmtId="0" fontId="50" fillId="0" borderId="0" applyNumberFormat="0" applyFill="0" applyBorder="0" applyAlignment="0" applyProtection="0"/>
    <xf numFmtId="0" fontId="72" fillId="0" borderId="0"/>
    <xf numFmtId="1" fontId="73" fillId="0" borderId="0" applyProtection="0">
      <alignment horizontal="right" vertical="center"/>
    </xf>
    <xf numFmtId="179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0" fontId="72" fillId="0" borderId="0"/>
    <xf numFmtId="0" fontId="74" fillId="0" borderId="0" applyNumberFormat="0" applyFill="0" applyBorder="0" applyAlignment="0" applyProtection="0">
      <alignment horizontal="left"/>
      <protection locked="0"/>
    </xf>
    <xf numFmtId="0" fontId="75" fillId="0" borderId="23">
      <alignment vertical="center"/>
    </xf>
    <xf numFmtId="0" fontId="44" fillId="0" borderId="24"/>
    <xf numFmtId="0" fontId="37" fillId="0" borderId="0" applyFill="0" applyBorder="0" applyAlignment="0" applyProtection="0"/>
    <xf numFmtId="0" fontId="28" fillId="0" borderId="0" applyNumberFormat="0" applyFill="0" applyBorder="0" applyAlignment="0" applyProtection="0">
      <alignment horizontal="center"/>
    </xf>
    <xf numFmtId="0" fontId="76" fillId="0" borderId="0"/>
    <xf numFmtId="0" fontId="77" fillId="0" borderId="0"/>
    <xf numFmtId="0" fontId="78" fillId="0" borderId="0" applyBorder="0" applyProtection="0">
      <alignment vertical="center"/>
    </xf>
    <xf numFmtId="0" fontId="78" fillId="0" borderId="16" applyBorder="0" applyProtection="0">
      <alignment horizontal="right" vertical="center"/>
    </xf>
    <xf numFmtId="0" fontId="79" fillId="18" borderId="0" applyBorder="0" applyProtection="0">
      <alignment horizontal="centerContinuous" vertical="center"/>
    </xf>
    <xf numFmtId="0" fontId="79" fillId="19" borderId="16" applyBorder="0" applyProtection="0">
      <alignment horizontal="centerContinuous" vertical="center"/>
    </xf>
    <xf numFmtId="0" fontId="80" fillId="0" borderId="0"/>
    <xf numFmtId="0" fontId="66" fillId="0" borderId="0"/>
    <xf numFmtId="0" fontId="81" fillId="0" borderId="0" applyFill="0" applyBorder="0" applyProtection="0">
      <alignment horizontal="left"/>
    </xf>
    <xf numFmtId="0" fontId="47" fillId="0" borderId="25" applyFill="0" applyBorder="0" applyProtection="0">
      <alignment horizontal="left" vertical="top"/>
    </xf>
    <xf numFmtId="0" fontId="82" fillId="0" borderId="0">
      <alignment horizontal="centerContinuous"/>
    </xf>
    <xf numFmtId="0" fontId="83" fillId="0" borderId="0"/>
    <xf numFmtId="0" fontId="84" fillId="0" borderId="0"/>
    <xf numFmtId="0" fontId="8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6" fillId="0" borderId="0"/>
    <xf numFmtId="0" fontId="43" fillId="0" borderId="26" applyNumberFormat="0" applyFont="0" applyFill="0" applyAlignment="0" applyProtection="0"/>
    <xf numFmtId="0" fontId="87" fillId="0" borderId="0">
      <alignment horizontal="fill"/>
    </xf>
    <xf numFmtId="0" fontId="4" fillId="0" borderId="0"/>
    <xf numFmtId="199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4" fillId="0" borderId="0"/>
    <xf numFmtId="0" fontId="88" fillId="0" borderId="16" applyBorder="0" applyProtection="0">
      <alignment horizontal="right"/>
    </xf>
    <xf numFmtId="201" fontId="37" fillId="0" borderId="0" applyFont="0" applyFill="0" applyBorder="0" applyAlignment="0" applyProtection="0"/>
    <xf numFmtId="202" fontId="89" fillId="0" borderId="27">
      <protection locked="0"/>
    </xf>
    <xf numFmtId="3" fontId="90" fillId="0" borderId="0">
      <alignment horizontal="center" vertical="center" textRotation="90" wrapText="1"/>
    </xf>
    <xf numFmtId="0" fontId="91" fillId="0" borderId="0" applyNumberFormat="0" applyFill="0" applyBorder="0" applyAlignment="0" applyProtection="0">
      <alignment vertical="top"/>
      <protection locked="0"/>
    </xf>
    <xf numFmtId="14" fontId="92" fillId="0" borderId="0"/>
    <xf numFmtId="202" fontId="93" fillId="20" borderId="27"/>
    <xf numFmtId="7" fontId="94" fillId="0" borderId="0"/>
    <xf numFmtId="0" fontId="95" fillId="14" borderId="0" applyFill="0"/>
    <xf numFmtId="0" fontId="96" fillId="0" borderId="0" applyNumberFormat="0" applyFont="0" applyFill="0" applyBorder="0" applyAlignment="0" applyProtection="0">
      <alignment vertical="top"/>
    </xf>
    <xf numFmtId="0" fontId="96" fillId="0" borderId="0" applyNumberFormat="0" applyFont="0" applyFill="0" applyBorder="0" applyAlignment="0" applyProtection="0">
      <alignment vertical="top"/>
    </xf>
    <xf numFmtId="0" fontId="96" fillId="0" borderId="0" applyNumberFormat="0" applyFont="0" applyFill="0" applyBorder="0" applyAlignment="0" applyProtection="0">
      <alignment vertical="top"/>
    </xf>
    <xf numFmtId="0" fontId="9" fillId="0" borderId="0"/>
    <xf numFmtId="49" fontId="97" fillId="0" borderId="0"/>
    <xf numFmtId="49" fontId="98" fillId="0" borderId="0">
      <alignment vertical="top"/>
    </xf>
    <xf numFmtId="203" fontId="99" fillId="0" borderId="0"/>
    <xf numFmtId="38" fontId="100" fillId="0" borderId="0" applyFont="0" applyFill="0" applyBorder="0" applyAlignment="0" applyProtection="0"/>
    <xf numFmtId="40" fontId="100" fillId="0" borderId="0" applyFont="0" applyFill="0" applyBorder="0" applyAlignment="0" applyProtection="0"/>
    <xf numFmtId="204" fontId="17" fillId="0" borderId="0">
      <protection locked="0"/>
    </xf>
    <xf numFmtId="49" fontId="101" fillId="0" borderId="5" applyNumberFormat="0" applyFill="0" applyAlignment="0" applyProtection="0"/>
  </cellStyleXfs>
  <cellXfs count="142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2" fillId="0" borderId="5" xfId="1" applyFont="1" applyBorder="1"/>
    <xf numFmtId="0" fontId="2" fillId="0" borderId="5" xfId="1" applyFont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10" fontId="5" fillId="2" borderId="5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center" vertical="center"/>
    </xf>
    <xf numFmtId="10" fontId="2" fillId="0" borderId="5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vertical="center" wrapText="1"/>
    </xf>
    <xf numFmtId="164" fontId="2" fillId="0" borderId="5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right" vertical="center" wrapText="1"/>
    </xf>
    <xf numFmtId="0" fontId="5" fillId="0" borderId="5" xfId="1" applyFont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center" vertical="center"/>
    </xf>
    <xf numFmtId="166" fontId="5" fillId="0" borderId="5" xfId="1" applyNumberFormat="1" applyFont="1" applyFill="1" applyBorder="1" applyAlignment="1">
      <alignment horizontal="center" vertical="center"/>
    </xf>
    <xf numFmtId="4" fontId="5" fillId="0" borderId="5" xfId="1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right" vertical="center" wrapText="1"/>
    </xf>
    <xf numFmtId="0" fontId="2" fillId="0" borderId="5" xfId="1" applyFont="1" applyBorder="1" applyAlignment="1">
      <alignment horizontal="left" vertical="center" wrapText="1"/>
    </xf>
    <xf numFmtId="0" fontId="2" fillId="3" borderId="5" xfId="1" applyFont="1" applyFill="1" applyBorder="1" applyAlignment="1">
      <alignment vertical="center" wrapText="1"/>
    </xf>
    <xf numFmtId="0" fontId="2" fillId="3" borderId="5" xfId="1" applyFont="1" applyFill="1" applyBorder="1" applyAlignment="1">
      <alignment horizontal="center" vertical="center"/>
    </xf>
    <xf numFmtId="14" fontId="2" fillId="0" borderId="5" xfId="1" applyNumberFormat="1" applyFont="1" applyBorder="1" applyAlignment="1">
      <alignment horizontal="center" vertical="center"/>
    </xf>
    <xf numFmtId="0" fontId="5" fillId="3" borderId="5" xfId="1" applyFont="1" applyFill="1" applyBorder="1" applyAlignment="1">
      <alignment vertical="center" wrapText="1"/>
    </xf>
    <xf numFmtId="0" fontId="5" fillId="3" borderId="5" xfId="1" applyFont="1" applyFill="1" applyBorder="1" applyAlignment="1">
      <alignment horizontal="center" vertical="center"/>
    </xf>
    <xf numFmtId="167" fontId="2" fillId="0" borderId="5" xfId="1" applyNumberFormat="1" applyFont="1" applyFill="1" applyBorder="1" applyAlignment="1">
      <alignment horizontal="center" vertical="center"/>
    </xf>
    <xf numFmtId="0" fontId="6" fillId="0" borderId="5" xfId="1" applyFont="1" applyBorder="1" applyAlignment="1">
      <alignment vertical="center" wrapText="1"/>
    </xf>
    <xf numFmtId="0" fontId="1" fillId="0" borderId="0" xfId="1"/>
    <xf numFmtId="0" fontId="5" fillId="0" borderId="5" xfId="1" applyFont="1" applyBorder="1" applyAlignment="1">
      <alignment vertical="center" wrapText="1"/>
    </xf>
    <xf numFmtId="164" fontId="5" fillId="0" borderId="5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vertical="center" wrapText="1"/>
    </xf>
    <xf numFmtId="4" fontId="5" fillId="2" borderId="5" xfId="1" applyNumberFormat="1" applyFont="1" applyFill="1" applyBorder="1" applyAlignment="1">
      <alignment horizontal="center" vertical="center"/>
    </xf>
    <xf numFmtId="0" fontId="2" fillId="3" borderId="5" xfId="1" applyFont="1" applyFill="1" applyBorder="1"/>
    <xf numFmtId="0" fontId="1" fillId="3" borderId="0" xfId="1" applyFill="1"/>
    <xf numFmtId="16" fontId="2" fillId="3" borderId="5" xfId="1" applyNumberFormat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left" vertical="center"/>
    </xf>
    <xf numFmtId="0" fontId="6" fillId="3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top" wrapText="1"/>
    </xf>
    <xf numFmtId="10" fontId="2" fillId="2" borderId="5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top" wrapText="1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vertical="top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4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/>
    </xf>
    <xf numFmtId="10" fontId="2" fillId="0" borderId="7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vertical="center" wrapText="1"/>
    </xf>
    <xf numFmtId="0" fontId="5" fillId="2" borderId="9" xfId="1" applyFont="1" applyFill="1" applyBorder="1" applyAlignment="1">
      <alignment horizontal="center" vertical="center"/>
    </xf>
    <xf numFmtId="4" fontId="5" fillId="2" borderId="10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vertical="center" wrapText="1"/>
    </xf>
    <xf numFmtId="0" fontId="5" fillId="0" borderId="9" xfId="1" applyFont="1" applyBorder="1" applyAlignment="1">
      <alignment horizontal="center" vertical="center"/>
    </xf>
    <xf numFmtId="4" fontId="5" fillId="0" borderId="10" xfId="1" applyNumberFormat="1" applyFont="1" applyFill="1" applyBorder="1" applyAlignment="1">
      <alignment horizontal="center" vertical="center"/>
    </xf>
    <xf numFmtId="4" fontId="2" fillId="0" borderId="10" xfId="1" applyNumberFormat="1" applyFont="1" applyFill="1" applyBorder="1" applyAlignment="1">
      <alignment horizontal="center" vertical="center"/>
    </xf>
    <xf numFmtId="10" fontId="2" fillId="0" borderId="10" xfId="1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/>
    </xf>
    <xf numFmtId="164" fontId="5" fillId="0" borderId="10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0" fontId="2" fillId="0" borderId="6" xfId="1" applyNumberFormat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5" fillId="0" borderId="13" xfId="1" applyFont="1" applyBorder="1" applyAlignment="1">
      <alignment vertical="center" wrapText="1"/>
    </xf>
    <xf numFmtId="0" fontId="5" fillId="0" borderId="13" xfId="1" applyFont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vertical="center" wrapText="1"/>
    </xf>
    <xf numFmtId="10" fontId="2" fillId="0" borderId="15" xfId="1" applyNumberFormat="1" applyFont="1" applyFill="1" applyBorder="1" applyAlignment="1">
      <alignment horizontal="center" vertical="center"/>
    </xf>
    <xf numFmtId="0" fontId="5" fillId="0" borderId="10" xfId="1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vertical="center" wrapText="1"/>
    </xf>
    <xf numFmtId="164" fontId="2" fillId="0" borderId="6" xfId="1" applyNumberFormat="1" applyFont="1" applyFill="1" applyBorder="1" applyAlignment="1">
      <alignment horizontal="center" vertical="center"/>
    </xf>
    <xf numFmtId="4" fontId="2" fillId="0" borderId="5" xfId="1" applyNumberFormat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0" fontId="2" fillId="0" borderId="0" xfId="1" applyFont="1" applyAlignment="1">
      <alignment horizontal="right"/>
    </xf>
    <xf numFmtId="0" fontId="2" fillId="0" borderId="16" xfId="1" applyFont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/>
    </xf>
    <xf numFmtId="10" fontId="10" fillId="2" borderId="5" xfId="1" applyNumberFormat="1" applyFont="1" applyFill="1" applyBorder="1" applyAlignment="1">
      <alignment horizontal="center" vertical="center" wrapText="1"/>
    </xf>
    <xf numFmtId="10" fontId="10" fillId="2" borderId="6" xfId="1" applyNumberFormat="1" applyFont="1" applyFill="1" applyBorder="1" applyAlignment="1">
      <alignment horizontal="center" vertical="center" wrapText="1"/>
    </xf>
    <xf numFmtId="10" fontId="10" fillId="2" borderId="7" xfId="1" applyNumberFormat="1" applyFont="1" applyFill="1" applyBorder="1" applyAlignment="1">
      <alignment horizontal="center" vertical="center" wrapText="1"/>
    </xf>
    <xf numFmtId="0" fontId="2" fillId="0" borderId="6" xfId="1" applyFont="1" applyBorder="1"/>
    <xf numFmtId="4" fontId="2" fillId="0" borderId="6" xfId="1" applyNumberFormat="1" applyFont="1" applyFill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0" fontId="2" fillId="0" borderId="5" xfId="1" applyFont="1" applyFill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vertical="center"/>
    </xf>
    <xf numFmtId="0" fontId="1" fillId="0" borderId="0" xfId="1" applyFill="1"/>
    <xf numFmtId="14" fontId="2" fillId="0" borderId="5" xfId="1" applyNumberFormat="1" applyFont="1" applyFill="1" applyBorder="1" applyAlignment="1">
      <alignment horizontal="center" vertical="center"/>
    </xf>
    <xf numFmtId="4" fontId="2" fillId="0" borderId="13" xfId="1" applyNumberFormat="1" applyFont="1" applyFill="1" applyBorder="1" applyAlignment="1">
      <alignment horizontal="center" vertical="center"/>
    </xf>
    <xf numFmtId="10" fontId="5" fillId="2" borderId="7" xfId="1" applyNumberFormat="1" applyFont="1" applyFill="1" applyBorder="1" applyAlignment="1">
      <alignment horizontal="center" vertical="center"/>
    </xf>
    <xf numFmtId="4" fontId="5" fillId="2" borderId="7" xfId="1" applyNumberFormat="1" applyFont="1" applyFill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1" fillId="0" borderId="0" xfId="1" applyAlignment="1"/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15" fillId="0" borderId="5" xfId="1" applyNumberFormat="1" applyFont="1" applyBorder="1" applyAlignment="1">
      <alignment horizontal="center" vertical="center" wrapText="1"/>
    </xf>
    <xf numFmtId="164" fontId="15" fillId="0" borderId="5" xfId="1" applyNumberFormat="1" applyFont="1" applyBorder="1" applyAlignment="1">
      <alignment horizontal="center" vertical="center" wrapText="1"/>
    </xf>
    <xf numFmtId="0" fontId="15" fillId="0" borderId="5" xfId="1" applyFont="1" applyBorder="1" applyAlignment="1">
      <alignment vertical="center" wrapText="1"/>
    </xf>
    <xf numFmtId="16" fontId="2" fillId="0" borderId="5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vertical="top" wrapText="1"/>
    </xf>
    <xf numFmtId="0" fontId="2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15" fillId="0" borderId="0" xfId="1" applyFont="1" applyAlignment="1">
      <alignment horizontal="left"/>
    </xf>
    <xf numFmtId="0" fontId="15" fillId="0" borderId="0" xfId="1" applyFont="1"/>
    <xf numFmtId="0" fontId="15" fillId="0" borderId="16" xfId="1" applyFont="1" applyBorder="1"/>
    <xf numFmtId="0" fontId="6" fillId="0" borderId="0" xfId="1" applyFont="1" applyAlignment="1">
      <alignment horizontal="center" vertical="top"/>
    </xf>
    <xf numFmtId="0" fontId="6" fillId="0" borderId="0" xfId="1" applyFont="1"/>
    <xf numFmtId="0" fontId="13" fillId="0" borderId="16" xfId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176">
    <cellStyle name=";;;" xfId="3"/>
    <cellStyle name="”ќђќ‘ћ‚›‰" xfId="4"/>
    <cellStyle name="”љ‘ђћ‚ђќќ›‰" xfId="5"/>
    <cellStyle name="„…ќ…†ќ›‰" xfId="6"/>
    <cellStyle name="„ђ’ђ" xfId="7"/>
    <cellStyle name="‡ђѓћ‹ћ‚ћљ1" xfId="8"/>
    <cellStyle name="‡ђѓћ‹ћ‚ћљ2" xfId="9"/>
    <cellStyle name="’ћѓћ‚›‰" xfId="10"/>
    <cellStyle name="1Outputbox1" xfId="11"/>
    <cellStyle name="1Outputbox2" xfId="12"/>
    <cellStyle name="1Outputheader" xfId="13"/>
    <cellStyle name="1Outputheader2" xfId="14"/>
    <cellStyle name="1Outputsubtitle" xfId="15"/>
    <cellStyle name="1Outputtitle" xfId="16"/>
    <cellStyle name="1Profileheader" xfId="17"/>
    <cellStyle name="1Profilelowerbox" xfId="18"/>
    <cellStyle name="1Profilesubheader" xfId="19"/>
    <cellStyle name="1Profiletitle" xfId="20"/>
    <cellStyle name="1Profiletopbox" xfId="21"/>
    <cellStyle name="8pt" xfId="22"/>
    <cellStyle name="Aaia?iue [0]_vaqduGfTSN7qyUJNWHRlcWo3H" xfId="23"/>
    <cellStyle name="Aaia?iue_vaqduGfTSN7qyUJNWHRlcWo3H" xfId="24"/>
    <cellStyle name="Äåíåæíûé [0]_vaqduGfTSN7qyUJNWHRlcWo3H" xfId="25"/>
    <cellStyle name="Äåíåæíûé_vaqduGfTSN7qyUJNWHRlcWo3H" xfId="26"/>
    <cellStyle name="acct" xfId="27"/>
    <cellStyle name="AeE­ [0]_?A°??µAoC?" xfId="28"/>
    <cellStyle name="AeE­_?A°??µAoC?" xfId="29"/>
    <cellStyle name="Aeia?nnueea" xfId="30"/>
    <cellStyle name="AFE" xfId="31"/>
    <cellStyle name="Arial 10" xfId="32"/>
    <cellStyle name="Arial 12" xfId="33"/>
    <cellStyle name="Balance" xfId="34"/>
    <cellStyle name="BalanceBold" xfId="35"/>
    <cellStyle name="BLACK" xfId="36"/>
    <cellStyle name="Blue" xfId="37"/>
    <cellStyle name="Body" xfId="38"/>
    <cellStyle name="British Pound" xfId="39"/>
    <cellStyle name="C?AO_?A°??µAoC?" xfId="40"/>
    <cellStyle name="Calc Currency (0)" xfId="41"/>
    <cellStyle name="Case" xfId="42"/>
    <cellStyle name="Center Across" xfId="43"/>
    <cellStyle name="Check" xfId="44"/>
    <cellStyle name="Column Heading" xfId="45"/>
    <cellStyle name="Comma [0]_Bdgt99D09_04Dep" xfId="46"/>
    <cellStyle name="Comma [1]" xfId="47"/>
    <cellStyle name="Comma 0" xfId="48"/>
    <cellStyle name="Comma 0*" xfId="49"/>
    <cellStyle name="Comma 2" xfId="50"/>
    <cellStyle name="Comma_AR 19.11. for sales" xfId="51"/>
    <cellStyle name="Comma0" xfId="52"/>
    <cellStyle name="Currency [0]_Bdgt99D09_04Dep" xfId="53"/>
    <cellStyle name="Currency [1]" xfId="54"/>
    <cellStyle name="Currency 0" xfId="55"/>
    <cellStyle name="Currency 2" xfId="56"/>
    <cellStyle name="Currency_Bdgt99D09_04Dep" xfId="57"/>
    <cellStyle name="Currency0" xfId="58"/>
    <cellStyle name="Data" xfId="59"/>
    <cellStyle name="DataBold" xfId="60"/>
    <cellStyle name="Date" xfId="61"/>
    <cellStyle name="Date Aligned" xfId="62"/>
    <cellStyle name="Date_LRP Model (13.05.02)" xfId="63"/>
    <cellStyle name="Dec_0" xfId="64"/>
    <cellStyle name="Dollars" xfId="65"/>
    <cellStyle name="Dotted Line" xfId="66"/>
    <cellStyle name="Double Accounting" xfId="67"/>
    <cellStyle name="Euro" xfId="68"/>
    <cellStyle name="Ezres [0]_Document" xfId="69"/>
    <cellStyle name="Ezres_Document" xfId="70"/>
    <cellStyle name="F2" xfId="71"/>
    <cellStyle name="F3" xfId="72"/>
    <cellStyle name="F4" xfId="73"/>
    <cellStyle name="F5" xfId="74"/>
    <cellStyle name="F6" xfId="75"/>
    <cellStyle name="F7" xfId="76"/>
    <cellStyle name="F8" xfId="77"/>
    <cellStyle name="Fixed" xfId="78"/>
    <cellStyle name="footer" xfId="79"/>
    <cellStyle name="Footnote" xfId="80"/>
    <cellStyle name="Green" xfId="81"/>
    <cellStyle name="Hard Percent" xfId="82"/>
    <cellStyle name="Header" xfId="83"/>
    <cellStyle name="Header1" xfId="84"/>
    <cellStyle name="Header2" xfId="85"/>
    <cellStyle name="heading" xfId="86"/>
    <cellStyle name="Heading 1" xfId="87"/>
    <cellStyle name="Heading 2" xfId="88"/>
    <cellStyle name="Heading 3" xfId="89"/>
    <cellStyle name="heading_a2" xfId="90"/>
    <cellStyle name="HeadingS" xfId="91"/>
    <cellStyle name="Hide" xfId="92"/>
    <cellStyle name="Iau?iue_o10-n" xfId="93"/>
    <cellStyle name="Îáû÷íûé_vaqduGfTSN7qyUJNWHRlcWo3H" xfId="94"/>
    <cellStyle name="Input" xfId="95"/>
    <cellStyle name="Ioe?uaaaoayny aeia?nnueea" xfId="96"/>
    <cellStyle name="ISO" xfId="97"/>
    <cellStyle name="Komma [0]_Arcen" xfId="98"/>
    <cellStyle name="Komma_Arcen" xfId="99"/>
    <cellStyle name="Milliers [0]_BUDGET" xfId="100"/>
    <cellStyle name="Milliers_BUDGET" xfId="101"/>
    <cellStyle name="Monétaire [0]_BUDGET" xfId="102"/>
    <cellStyle name="Monétaire_BUDGET" xfId="103"/>
    <cellStyle name="Multiple" xfId="104"/>
    <cellStyle name="Multiple [0]" xfId="105"/>
    <cellStyle name="Multiple [1]" xfId="106"/>
    <cellStyle name="Multiple_1 Dec" xfId="107"/>
    <cellStyle name="no dec" xfId="108"/>
    <cellStyle name="Normal - Style1" xfId="109"/>
    <cellStyle name="Normal 2" xfId="110"/>
    <cellStyle name="Normal_#10-Headcount" xfId="111"/>
    <cellStyle name="Normál_1." xfId="112"/>
    <cellStyle name="Normal_2001зm" xfId="113"/>
    <cellStyle name="Normál_VERZIOK" xfId="114"/>
    <cellStyle name="NormalGB" xfId="115"/>
    <cellStyle name="Output Amounts" xfId="116"/>
    <cellStyle name="Output Column Headings" xfId="117"/>
    <cellStyle name="Output Line Items" xfId="118"/>
    <cellStyle name="Output Report Heading" xfId="119"/>
    <cellStyle name="Output Report Title" xfId="120"/>
    <cellStyle name="Outputtitle" xfId="121"/>
    <cellStyle name="Paaotsikko" xfId="122"/>
    <cellStyle name="Page Number" xfId="123"/>
    <cellStyle name="Pénznem [0]_Document" xfId="124"/>
    <cellStyle name="Pénznem_Document" xfId="125"/>
    <cellStyle name="Percent [0]" xfId="126"/>
    <cellStyle name="Percent [1]" xfId="127"/>
    <cellStyle name="Pддotsikko" xfId="128"/>
    <cellStyle name="Red" xfId="129"/>
    <cellStyle name="Salomon Logo" xfId="130"/>
    <cellStyle name="ScotchRule" xfId="131"/>
    <cellStyle name="Single Accounting" xfId="132"/>
    <cellStyle name="small" xfId="133"/>
    <cellStyle name="Standard_tabelle" xfId="134"/>
    <cellStyle name="Subtitle" xfId="135"/>
    <cellStyle name="Table Head" xfId="136"/>
    <cellStyle name="Table Head Aligned" xfId="137"/>
    <cellStyle name="Table Head Blue" xfId="138"/>
    <cellStyle name="Table Head Green" xfId="139"/>
    <cellStyle name="Table Head_Val_Sum_Graph" xfId="140"/>
    <cellStyle name="Table Text" xfId="141"/>
    <cellStyle name="Table Title" xfId="142"/>
    <cellStyle name="Table Units" xfId="143"/>
    <cellStyle name="Table_Header" xfId="144"/>
    <cellStyle name="Text 1" xfId="145"/>
    <cellStyle name="Text Head 1" xfId="146"/>
    <cellStyle name="Times 10" xfId="147"/>
    <cellStyle name="Times 12" xfId="148"/>
    <cellStyle name="Title" xfId="149"/>
    <cellStyle name="Total" xfId="150"/>
    <cellStyle name="Underline_Single" xfId="151"/>
    <cellStyle name="Valiotsikko" xfId="152"/>
    <cellStyle name="Valuta [0]_Arcen" xfId="153"/>
    <cellStyle name="Valuta_Arcen" xfId="154"/>
    <cellStyle name="Vдliotsikko" xfId="155"/>
    <cellStyle name="year" xfId="156"/>
    <cellStyle name="Yen" xfId="157"/>
    <cellStyle name="Беззащитный" xfId="158"/>
    <cellStyle name="Верт. заголовок" xfId="159"/>
    <cellStyle name="Гиперссылка_Анкета вода" xfId="160"/>
    <cellStyle name="Дата" xfId="161"/>
    <cellStyle name="Защитный" xfId="162"/>
    <cellStyle name="Невидимый" xfId="163"/>
    <cellStyle name="недельный" xfId="164"/>
    <cellStyle name="Обычный" xfId="0" builtinId="0"/>
    <cellStyle name="Обычный 2" xfId="1"/>
    <cellStyle name="Обычный 3" xfId="2"/>
    <cellStyle name="Стиль 1" xfId="165"/>
    <cellStyle name="Стиль 2" xfId="166"/>
    <cellStyle name="Стиль 3" xfId="167"/>
    <cellStyle name="Стиль 4" xfId="168"/>
    <cellStyle name="Субсчет" xfId="169"/>
    <cellStyle name="Счет" xfId="170"/>
    <cellStyle name="тонны" xfId="171"/>
    <cellStyle name="Тысячи [0]_DVIZ_BL" xfId="172"/>
    <cellStyle name="Тысячи_DVIZ_BL" xfId="173"/>
    <cellStyle name="Џђћ–…ќ’ќ›‰" xfId="174"/>
    <cellStyle name="ШАУ" xfId="17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61" Type="http://schemas.openxmlformats.org/officeDocument/2006/relationships/externalLink" Target="externalLinks/externalLink59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14/&#1054;&#1090;&#1095;&#1105;&#1090;&#1099;%202014/&#1040;&#1085;&#1072;&#1083;&#1080;&#1079;%20&#1079;&#1072;&#1090;&#1088;&#1072;&#1090;%2013%20&#1080;%2014/&#1073;&#1072;&#1083;&#1072;&#1085;&#1089;&#1086;&#1074;&#1072;&#1103;%20&#1079;&#1072;%2012%20&#1084;&#1077;&#1089;&#1103;&#1094;&#1077;&#107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udget\Meat\&#1044;&#1072;&#1088;&#1100;&#1103;\2002\INV2001-2002-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8;&#1072;&#1088;&#1080;&#1092;&#1099;/2015%20&#1075;&#1086;&#1076;/&#1052;&#1086;&#1080;%20&#1076;&#1086;&#1082;&#1091;&#1084;&#1077;&#1085;&#1090;&#1099;/&#1041;&#1070;&#1044;&#1046;&#1045;&#1058;_&#1052;&#1069;&#1060;_&#1048;&#1057;&#1061;_N/2003%20&#1075;/2001%20&#1075;/2&#1092;&#1077;&#1074;&#1088;&#1072;&#1083;&#1100;/&#1053;&#1072;&#1083;&#1086;&#1075;%20&#1085;&#1072;%20&#1087;&#1088;&#1080;&#1073;&#1099;&#1083;&#110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8;&#1072;&#1088;&#1080;&#1092;&#1099;/2015%20&#1075;&#1086;&#1076;/Documents%20and%20Settings/Admin/&#1056;&#1072;&#1073;&#1086;&#1095;&#1080;&#1081;%20&#1089;&#1090;&#1086;&#1083;/&#1058;&#1072;&#1088;&#1080;&#1092;&#1099;/&#1058;&#1072;&#1073;&#1083;&#1080;&#1094;&#1099;%20&#1087;&#1086;%20&#1084;&#1077;&#1090;&#1086;&#1076;&#1091;%20&#1080;&#1085;&#1076;&#1077;&#1082;&#1089;&#1072;&#1094;&#1080;&#1080;%2018.03.20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\&#1040;&#1076;&#1084;&#1080;&#1085;&#1080;&#1089;&#1090;&#1088;&#1072;&#1090;&#1086;&#1088;\&#1052;&#1086;&#1080;%20&#1076;&#1086;&#1082;&#1091;&#1084;&#1077;&#1085;&#1090;&#1099;\&#1056;&#1072;&#1073;&#1086;&#1090;&#1072;\&#1047;&#1072;&#1074;&#1086;&#1076;&#1099;\01%20&#1052;&#1050;%20&#1057;&#1072;&#1088;&#1072;&#1085;&#1089;&#1082;&#1080;&#1081;\&#1041;&#1102;&#1076;&#1078;&#1077;&#1090;&#1099;\2002\&#1052;&#1077;&#1089;&#1103;&#1095;&#1085;&#1099;&#1077;%20&#1080;%20&#1082;&#1074;&#1072;&#1088;&#1090;&#1072;&#1083;&#1100;&#1085;&#1099;&#1077;%20&#1073;&#1102;&#1076;&#1078;&#1077;&#1090;&#1099;\&#1048;&#1102;&#1083;&#1100;\&#1052;&#1050;%20&#1057;&#1072;&#1088;&#1072;&#1085;&#1089;&#1082;&#1080;&#1081;%2007_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's\Mr_Wi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89;&#1082;&#1088;&#1099;&#1090;&#1080;&#1077;%20&#1080;&#1085;&#1092;&#1086;&#1088;&#1084;&#1072;&#1094;&#1080;&#1080;/2014/JKH.OPEN.INFO.BALANCE.GVS(v6.0.3)%202014&#1075;.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8;&#1072;&#1088;&#1080;&#1092;&#1099;/2015%20&#1075;&#1086;&#1076;/&#1052;&#1086;&#1080;%20&#1076;&#1086;&#1082;&#1091;&#1084;&#1077;&#1085;&#1090;&#1099;/&#1041;&#1070;&#1044;&#1046;&#1045;&#1058;_&#1052;&#1069;&#1060;_&#1048;&#1057;&#1061;_N/2003%20&#1075;/2001%20&#1075;/2&#1092;&#1077;&#1074;&#1088;&#1072;&#1083;&#1100;/Plan_0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Temp1\ASHRAM\TUSRIF\BPP\PROCESS\PRIEST\MODE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90;&#1088;&#1072;&#1090;&#1099;%20%202014%20&#1092;&#1072;&#1082;&#1090;%20&#1090;.&#1101;&#1085;,%20&#1043;&#1042;&#1057;%20&#1076;&#1083;&#1103;%20%20&#1075;&#1072;&#1079;&#1077;&#1090;&#109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Documents%20and%20Settings\Chupin\&#1052;&#1086;&#1080;%20&#1076;&#1086;&#1082;&#1091;&#1084;&#1077;&#1085;&#1090;&#1099;\&#1056;&#1040;&#1041;&#1054;&#1058;&#1040;\&#1044;&#1077;&#1083;&#1072;%202005\&#1052;&#1077;&#1090;&#1072;&#1083;&#1083;&#1101;&#1085;&#1077;&#1088;&#1075;&#1086;&#1092;&#1080;&#1085;&#1072;&#1085;&#1089;%2005\&#1056;&#1072;&#1089;&#1095;&#1077;&#1090;%20&#1076;&#1083;&#1103;%20&#1056;&#1069;&#1050;%20&#1085;&#1072;%202004%20&#1075;.%20(&#1053;&#1058;&#1052;&#1050;)%20(version%202004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finance$\Sun%20Reports\Controlling%20(Flash,%20LE)\00%20Flash%20Reports\Flash%2000\12%20December\CFR%20December%2000%20Russia%20mont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0\ORIGINATION\Deals2000\LBO-2000\KKR\Lap\Excel\Models\Latest%20Models\KL%20Model%20-%20v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ersonal\Investments%20budgeting\ZSMK\Invest%20Budget%202004%20Fina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KOJEVN~1\LOCALS~1\Temp\Rar$DI01.062\&#1055;&#1069;&#1059;\&#1050;&#1072;&#1084;&#1073;&#1072;&#1083;&#1080;&#1085;&#1072;\&#1052;&#1086;&#1080;%20&#1076;&#1086;&#1082;&#1091;&#1084;&#1077;&#1085;&#1090;&#1099;\&#1055;&#1083;&#1072;&#1085;&#1099;%202003\&#1040;&#1042;&#1043;&#1059;&#1057;&#1058;\&#1069;&#1051;%20&#1041;&#1044;%20&#1055;&#1056;&#1054;&#1044;&#1040;&#1046;%20&#1072;&#1074;&#1075;&#1091;&#1089;&#1090;1%2031.07%20&#1091;&#1090;&#1074;.&#1078;.&#1076;.&#1090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Restatement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8;&#1072;&#1088;&#1080;&#1092;&#1099;/2015%20&#1075;&#1086;&#1076;/&#1052;&#1086;&#1080;%20&#1076;&#1086;&#1082;&#1091;&#1084;&#1077;&#1085;&#1090;&#1099;/&#1041;&#1070;&#1044;&#1046;&#1045;&#1058;_&#1052;&#1069;&#1060;_&#1048;&#1057;&#1061;_N/2003%20&#1075;/13&#1090;&#1086;&#1074;&#1072;&#1088;&#1085;&#1072;&#1103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blic_srv\Economics\WINDOWS\TEMP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8;&#1072;&#1088;&#1080;&#1092;&#1099;/2015%20&#1075;&#1086;&#1076;/!MyDocs/work/2003/report2003/1q/&#1054;&#1089;&#1085;&#1086;&#1074;&#1085;&#1099;&#1077;%20&#1087;&#1086;&#1082;&#1072;&#1079;&#1072;&#1090;&#1077;&#1083;&#1080;%20&#1103;&#1085;&#1074;&#1072;&#1088;&#1100;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8;&#1072;&#1088;&#1080;&#1092;&#1099;/2015%20&#1075;&#1086;&#1076;/CHETAN/MODELS/%05%08untitledCOPAC/FINANCIA/HIS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Temp1\FM71698%20tes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&#1055;&#1083;&#1072;&#1085;&#1099;\2002\&#1090;&#1077;&#1082;&#1091;&#1097;&#1080;&#1077;\&#1055;&#1051;&#1040;&#1053;%202002%20(&#1076;&#1077;&#1082;&#1072;&#1073;&#1088;&#1100;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Repina\Local%20Settings\Temporary%20Internet%20Files\OLK1E\&#1078;&#1088;%20&#1056;&#1055;&#1060;&#1058;&#1045;&#1042;&#1054;&#1055;&#1059;&#1060;&#1064;%20&#1063;%20&#1059;&#1065;&#1058;&#1064;&#1045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8;&#1072;&#1088;&#1080;&#1092;&#1099;/2015%20&#1075;&#1086;&#1076;/!MyDocs/work/2003/report2003/year/decoding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11prib%20&#1085;&#1086;&#1074;&#1099;&#1081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8;&#1072;&#1088;&#1080;&#1092;&#1099;/2015%20&#1075;&#1086;&#1076;/&#1052;&#1086;&#1080;%20&#1076;&#1086;&#1082;&#1091;&#1084;&#1077;&#1085;&#1090;&#1099;/&#1041;&#1070;&#1044;&#1046;&#1045;&#1058;_&#1052;&#1069;&#1060;_&#1048;&#1057;&#1061;_N/2003%20&#1075;/2001%20&#1075;/2&#1092;&#1077;&#1074;&#1088;&#1072;&#1083;&#1100;/8&#1057;&#1052;&#1045;&#1058;&#1040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8&#1057;&#1052;&#1045;&#1058;&#1040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44;&#1086;&#1082;&#1091;&#1084;&#1077;&#1085;&#1090;&#1099;\FromPSV\&#1055;&#1088;&#1086;&#1075;&#1085;&#1086;&#1079;%20J7_02&#1083;%20&#1085;&#1086;&#107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HETAN/MODELS/%05%08untitledCOPAC/FINANCIA/HIS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ховые расходы"/>
      <sheetName val="баланс передача"/>
      <sheetName val="баланс вода"/>
      <sheetName val="с колл-ров"/>
      <sheetName val="прочие тэн"/>
      <sheetName val="2014 (факт)"/>
      <sheetName val="2014 факт, РЭК"/>
      <sheetName val="12мес (2014)"/>
      <sheetName val="бух.бал."/>
      <sheetName val="бух.бал. (2)"/>
      <sheetName val="уд.расходы по кот-м"/>
      <sheetName val="уд.расходы по т.сетям"/>
    </sheetNames>
    <sheetDataSet>
      <sheetData sheetId="0"/>
      <sheetData sheetId="1"/>
      <sheetData sheetId="2"/>
      <sheetData sheetId="3"/>
      <sheetData sheetId="4"/>
      <sheetData sheetId="5">
        <row r="7">
          <cell r="E7">
            <v>161340.75159</v>
          </cell>
        </row>
        <row r="8">
          <cell r="E8">
            <v>41.992381999999999</v>
          </cell>
        </row>
        <row r="10">
          <cell r="E10">
            <v>1557.4507699999999</v>
          </cell>
        </row>
        <row r="11">
          <cell r="E11">
            <v>0.68300000000000005</v>
          </cell>
        </row>
        <row r="13">
          <cell r="E13">
            <v>658.51937148046829</v>
          </cell>
          <cell r="H13">
            <v>3509.324751813635</v>
          </cell>
        </row>
        <row r="14">
          <cell r="E14">
            <v>15.669808</v>
          </cell>
          <cell r="H14">
            <v>83.506191999999999</v>
          </cell>
        </row>
        <row r="16">
          <cell r="E16">
            <v>28342.842970000002</v>
          </cell>
          <cell r="H16">
            <v>3909.5749999999998</v>
          </cell>
        </row>
        <row r="17">
          <cell r="E17">
            <v>158.5</v>
          </cell>
          <cell r="H17">
            <v>20.100000000000001</v>
          </cell>
        </row>
        <row r="19">
          <cell r="E19">
            <v>8636.4699600000004</v>
          </cell>
          <cell r="H19">
            <v>1188.7339999999999</v>
          </cell>
        </row>
        <row r="20">
          <cell r="E20">
            <v>8555.6128900000003</v>
          </cell>
          <cell r="H20">
            <v>1736.597</v>
          </cell>
        </row>
        <row r="21">
          <cell r="E21">
            <v>739.72180000000026</v>
          </cell>
          <cell r="H21">
            <v>3099.2269999999999</v>
          </cell>
        </row>
        <row r="23">
          <cell r="E23">
            <v>39161.33741</v>
          </cell>
          <cell r="H23">
            <v>2458.826</v>
          </cell>
        </row>
        <row r="24">
          <cell r="E24">
            <v>11574.699000000001</v>
          </cell>
          <cell r="H24">
            <v>553.91999999999996</v>
          </cell>
        </row>
        <row r="26">
          <cell r="E26">
            <v>6830.6969099999997</v>
          </cell>
          <cell r="H26">
            <v>605.43799999999999</v>
          </cell>
        </row>
        <row r="27">
          <cell r="E27">
            <v>9671.4628100000009</v>
          </cell>
          <cell r="H27">
            <v>1334.8889999999999</v>
          </cell>
        </row>
        <row r="28">
          <cell r="E28">
            <v>568.19899999999996</v>
          </cell>
        </row>
        <row r="32">
          <cell r="E32">
            <v>184.31517000000008</v>
          </cell>
          <cell r="H32">
            <v>29.585999999999999</v>
          </cell>
        </row>
        <row r="34">
          <cell r="E34">
            <v>790.49845456448452</v>
          </cell>
          <cell r="H34">
            <v>729.09216000000004</v>
          </cell>
        </row>
        <row r="36">
          <cell r="E36">
            <v>293.17095799999998</v>
          </cell>
        </row>
        <row r="37">
          <cell r="E37">
            <v>4.3574000000000002</v>
          </cell>
        </row>
        <row r="39">
          <cell r="H39">
            <v>281.574051</v>
          </cell>
        </row>
        <row r="43">
          <cell r="E43">
            <v>1.820139</v>
          </cell>
          <cell r="H43">
            <v>0.27611800000000009</v>
          </cell>
        </row>
        <row r="44">
          <cell r="E44">
            <v>204.54183699999999</v>
          </cell>
          <cell r="H44">
            <v>173.83507900000001</v>
          </cell>
        </row>
        <row r="45">
          <cell r="E45">
            <v>48.346832999999997</v>
          </cell>
          <cell r="H45">
            <v>41.088785000000001</v>
          </cell>
        </row>
        <row r="46">
          <cell r="E46">
            <v>34.104748999999998</v>
          </cell>
          <cell r="H46">
            <v>23.016043999999997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onthly sched"/>
      <sheetName val="DailySch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Табл.2.3 уе инд"/>
      <sheetName val="Табл.№1"/>
      <sheetName val="3.1"/>
      <sheetName val="Табл.4"/>
      <sheetName val="у.е"/>
      <sheetName val="4.1"/>
      <sheetName val="Табл.4.1"/>
      <sheetName val="4.2"/>
      <sheetName val="4.3"/>
      <sheetName val="4.4"/>
      <sheetName val="4.5"/>
      <sheetName val="4.12"/>
      <sheetName val="4.13"/>
      <sheetName val="4.14"/>
      <sheetName val="4.15"/>
      <sheetName val="5.1"/>
      <sheetName val="5.2"/>
      <sheetName val="5.3"/>
      <sheetName val="5.4"/>
      <sheetName val="5.5"/>
      <sheetName val="5.6"/>
      <sheetName val="5.7"/>
      <sheetName val="5.9"/>
      <sheetName val="Таблицы по методу индексации 18"/>
    </sheetNames>
    <definedNames>
      <definedName name="Base_OptClick" refersTo="#ССЫЛКА!"/>
      <definedName name="CompOt" refersTo="#ССЫЛКА!"/>
      <definedName name="CompRas" refersTo="#ССЫЛКА!"/>
      <definedName name="ew" refersTo="#ССЫЛКА!"/>
      <definedName name="FFF" refersTo="#ССЫЛКА!"/>
      <definedName name="fg" refersTo="#ССЫЛКА!"/>
      <definedName name="g" refersTo="#ССЫЛКА!"/>
      <definedName name="GH" refersTo="#ССЫЛКА!"/>
      <definedName name="k" refersTo="#ССЫЛКА!"/>
      <definedName name="lkl" refersTo="#ССЫЛКА!"/>
      <definedName name="Real_OptClick" refersTo="#ССЫЛКА!"/>
      <definedName name="Val_OptClick" refersTo="#ССЫЛКА!"/>
      <definedName name="б" refersTo="#ССЫЛКА!"/>
      <definedName name="в" refersTo="#ССЫЛКА!"/>
      <definedName name="в23ё" refersTo="#ССЫЛКА!"/>
      <definedName name="Г" refersTo="#ССЫЛКА!"/>
      <definedName name="гн" refersTo="#ССЫЛКА!"/>
      <definedName name="ГОД" refersTo="#ССЫЛКА!"/>
      <definedName name="йй" refersTo="#ССЫЛКА!"/>
      <definedName name="иу" refersTo="#ССЫЛКА!"/>
      <definedName name="йц" refersTo="#ССЫЛКА!"/>
      <definedName name="ке" refersTo="#ССЫЛКА!"/>
      <definedName name="кк" refersTo="#ССЫЛКА!"/>
      <definedName name="ку" refersTo="#ССЫЛКА!"/>
      <definedName name="л" refersTo="#ССЫЛКА!"/>
      <definedName name="мым" refersTo="#ССЫЛКА!"/>
      <definedName name="о" refersTo="#ССЫЛКА!"/>
      <definedName name="ограничение" refersTo="#ССЫЛКА!"/>
      <definedName name="ОЛДОДО" refersTo="#ССЫЛКА!"/>
      <definedName name="олея" refersTo="#ССЫЛКА!"/>
      <definedName name="Пересчитать" refersTo="#ССЫЛКА!"/>
      <definedName name="пол" refersTo="#ССЫЛКА!"/>
      <definedName name="пэо" refersTo="#ССЫЛКА!"/>
      <definedName name="сссс" refersTo="#ССЫЛКА!"/>
      <definedName name="ссы" refersTo="#ССЫЛКА!"/>
      <definedName name="т" refersTo="#ССЫЛКА!"/>
      <definedName name="табл" refersTo="#ССЫЛКА!"/>
      <definedName name="фвыапм\" refersTo="#ССЫЛКА!"/>
      <definedName name="х" refersTo="#ССЫЛКА!"/>
      <definedName name="цу" refersTo="#ССЫЛКА!"/>
      <definedName name="ыв" refersTo="#ССЫЛКА!"/>
      <definedName name="ыыыы" refersTo="#ССЫЛКА!"/>
      <definedName name="ььь" refersTo="#ССЫЛКА!"/>
      <definedName name="э" refersTo="#ССЫЛКА!"/>
      <definedName name="электро" refersTo="#ССЫЛКА!"/>
      <definedName name="юдл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и"/>
      <sheetName val="Анализ"/>
      <sheetName val="Диаграммы"/>
      <sheetName val="БДР year"/>
      <sheetName val="БДДС year"/>
      <sheetName val="Баланс"/>
      <sheetName val="Инвестиции"/>
      <sheetName val="План продаж (тн)"/>
      <sheetName val="План продаж (руб)"/>
      <sheetName val="План цен"/>
      <sheetName val="Маржа"/>
      <sheetName val="План ввода новых продуктов"/>
      <sheetName val="План производства"/>
      <sheetName val="План запасов"/>
      <sheetName val="Бюджет затрат на сырье"/>
      <sheetName val="Бюджет затрат на осн.м."/>
      <sheetName val="Бюджет накладных расходов"/>
      <sheetName val="Бюджет затарат на оплату труда"/>
      <sheetName val="Бюджет коммерческих расходов"/>
      <sheetName val="Бюджет управленческих расходов"/>
      <sheetName val="Бюджет прочих доходов"/>
      <sheetName val="Бюджет затрат на ОМ"/>
      <sheetName val="17. Показатели"/>
      <sheetName val="18. Графики"/>
      <sheetName val="БДР year$"/>
      <sheetName val="БДР year (п)"/>
      <sheetName val="БДР month (п)"/>
      <sheetName val="БДР month (ф)"/>
      <sheetName val="БДДС year$"/>
      <sheetName val="БДДС year (п)"/>
      <sheetName val="БДДС month (п)"/>
      <sheetName val="БДДС month (ф)"/>
      <sheetName val="2_4БДР month analysis"/>
      <sheetName val="БДДС month analysis"/>
      <sheetName val="Баланс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2_0"/>
      <sheetName val="0_33"/>
      <sheetName val="0_5"/>
      <sheetName val="Kzam &amp; Ksez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/>
      <sheetData sheetId="4"/>
      <sheetData sheetId="5">
        <row r="16">
          <cell r="G16">
            <v>6727.2740250000006</v>
          </cell>
        </row>
        <row r="17">
          <cell r="G17">
            <v>3756.9089250000002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CO3 (2)"/>
      <sheetName val="SCO3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ONT.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+Indices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44">
          <cell r="J44">
            <v>978000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епловая энергия"/>
      <sheetName val="ГВС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Расшифровки"/>
      <sheetName val="СметаРасходов"/>
      <sheetName val="Дополнительная"/>
      <sheetName val="П1.1."/>
      <sheetName val="П1.3."/>
      <sheetName val="П1.4."/>
      <sheetName val="П1.5"/>
      <sheetName val="П1.6."/>
      <sheetName val="П1.12."/>
      <sheetName val="П1.13"/>
      <sheetName val="П1.16."/>
      <sheetName val="П1.15."/>
      <sheetName val="П1.17."/>
      <sheetName val="П1.18.2"/>
      <sheetName val="П1.20."/>
      <sheetName val="П1.20.3"/>
      <sheetName val="П1.21.3"/>
      <sheetName val="П1.24."/>
      <sheetName val="П1.25."/>
      <sheetName val="П1.27."/>
      <sheetName val="п2.1."/>
      <sheetName val="Анализ"/>
      <sheetName val="п2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Content"/>
      <sheetName val="Conden"/>
      <sheetName val="Graph rub"/>
      <sheetName val="Brew rub"/>
      <sheetName val="STAR rub"/>
      <sheetName val="Consol rub"/>
      <sheetName val="Brew euro"/>
      <sheetName val="STAR euro"/>
      <sheetName val="Consol euro"/>
      <sheetName val="Ukraine"/>
      <sheetName val="Data rub"/>
      <sheetName val="Data, euro"/>
      <sheetName val="Flexed bud"/>
      <sheetName val="Master month"/>
      <sheetName val="Mastercum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tate"/>
      <sheetName val="Assume"/>
      <sheetName val="Cash Sweep"/>
      <sheetName val="IRR"/>
      <sheetName val="Scenarios"/>
      <sheetName val="KKR Model"/>
      <sheetName val="Bridge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</sheetNames>
    <sheetDataSet>
      <sheetData sheetId="0">
        <row r="18">
          <cell r="B18">
            <v>30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Оседание"/>
      <sheetName val="Сталь"/>
      <sheetName val="ФОРМА"/>
      <sheetName val="Свод_ПРОКАТ"/>
      <sheetName val="программа"/>
      <sheetName val="Фин.План"/>
      <sheetName val="пр без рэн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7">
          <cell r="G7" t="str">
            <v>Марочная КП</v>
          </cell>
        </row>
        <row r="8">
          <cell r="G8" t="str">
            <v>Качественная КП</v>
          </cell>
        </row>
        <row r="9">
          <cell r="G9" t="str">
            <v>Полуспокойная</v>
          </cell>
        </row>
        <row r="10">
          <cell r="G10" t="str">
            <v>Марочная СП</v>
          </cell>
        </row>
        <row r="11">
          <cell r="G11" t="str">
            <v>Качественная СП</v>
          </cell>
        </row>
        <row r="12">
          <cell r="G12" t="str">
            <v>Рельсы 2 гр.</v>
          </cell>
        </row>
        <row r="13">
          <cell r="G13" t="str">
            <v>Рельсы 2 гр.Са</v>
          </cell>
        </row>
        <row r="14">
          <cell r="G14" t="str">
            <v>Рельсы 2 гр.б</v>
          </cell>
        </row>
        <row r="15">
          <cell r="G15" t="str">
            <v>М76</v>
          </cell>
        </row>
        <row r="16">
          <cell r="G16" t="str">
            <v>Рельсовая СВ с ФМ</v>
          </cell>
        </row>
        <row r="17">
          <cell r="G17" t="str">
            <v>Рельсы ФВД7СК9</v>
          </cell>
        </row>
        <row r="18">
          <cell r="G18" t="str">
            <v>Рельсы ФВДСР с ФМ</v>
          </cell>
        </row>
        <row r="19">
          <cell r="G19" t="str">
            <v>Рельсы ФВДСРСа</v>
          </cell>
        </row>
        <row r="20">
          <cell r="G20" t="str">
            <v>М76Ф</v>
          </cell>
        </row>
        <row r="21">
          <cell r="G21" t="str">
            <v>Рельсы ФВДСа15бл</v>
          </cell>
        </row>
        <row r="22">
          <cell r="G22" t="str">
            <v>НМ</v>
          </cell>
        </row>
        <row r="23">
          <cell r="G23" t="str">
            <v>3-5 ГПС</v>
          </cell>
        </row>
        <row r="24">
          <cell r="G24" t="str">
            <v>10-50 Г</v>
          </cell>
        </row>
        <row r="25">
          <cell r="G25" t="str">
            <v>60-75 Г</v>
          </cell>
        </row>
        <row r="26">
          <cell r="G26" t="str">
            <v>09Г2</v>
          </cell>
        </row>
        <row r="27">
          <cell r="G27" t="str">
            <v>14Г2</v>
          </cell>
        </row>
        <row r="28">
          <cell r="G28" t="str">
            <v>12 ГС</v>
          </cell>
        </row>
        <row r="29">
          <cell r="G29" t="str">
            <v>16-17 ГС</v>
          </cell>
        </row>
        <row r="30">
          <cell r="G30" t="str">
            <v>35 ГС</v>
          </cell>
        </row>
        <row r="31">
          <cell r="G31" t="str">
            <v>09 Г2С</v>
          </cell>
        </row>
        <row r="32">
          <cell r="G32" t="str">
            <v>09 Г2С(12гр)</v>
          </cell>
        </row>
        <row r="33">
          <cell r="G33" t="str">
            <v>09 Г2Д</v>
          </cell>
        </row>
        <row r="34">
          <cell r="G34" t="str">
            <v>09 Г2С1Д</v>
          </cell>
        </row>
        <row r="35">
          <cell r="G35" t="str">
            <v>10 Г2С1</v>
          </cell>
        </row>
        <row r="36">
          <cell r="G36" t="str">
            <v>10 Г2С1Д</v>
          </cell>
        </row>
        <row r="37">
          <cell r="G37" t="str">
            <v>12 Г2С</v>
          </cell>
        </row>
        <row r="38">
          <cell r="G38" t="str">
            <v>12 Г2Б</v>
          </cell>
        </row>
        <row r="39">
          <cell r="G39" t="str">
            <v>16 Г2С</v>
          </cell>
        </row>
        <row r="40">
          <cell r="G40" t="str">
            <v>18-26 Г2С</v>
          </cell>
        </row>
        <row r="41">
          <cell r="G41" t="str">
            <v>20 Г2Р</v>
          </cell>
        </row>
        <row r="42">
          <cell r="G42" t="str">
            <v>20 Г2АФпс</v>
          </cell>
        </row>
        <row r="43">
          <cell r="G43" t="str">
            <v>25 Г2С</v>
          </cell>
        </row>
        <row r="44">
          <cell r="G44" t="str">
            <v>35 Г2Р</v>
          </cell>
        </row>
        <row r="45">
          <cell r="G45" t="str">
            <v>50ХГФА</v>
          </cell>
        </row>
        <row r="46">
          <cell r="G46" t="str">
            <v>35 Г2С</v>
          </cell>
        </row>
        <row r="47">
          <cell r="G47" t="str">
            <v>36 Г2СР</v>
          </cell>
        </row>
        <row r="48">
          <cell r="G48" t="str">
            <v>36-37 Г2С</v>
          </cell>
        </row>
        <row r="49">
          <cell r="G49" t="str">
            <v>36-40 ГР</v>
          </cell>
        </row>
        <row r="50">
          <cell r="G50" t="str">
            <v>10 Г2- 70 Г2</v>
          </cell>
        </row>
        <row r="51">
          <cell r="G51" t="str">
            <v>Хромистая</v>
          </cell>
        </row>
        <row r="52">
          <cell r="G52" t="str">
            <v>6-9 ХС</v>
          </cell>
        </row>
        <row r="53">
          <cell r="G53" t="str">
            <v>33-40 ХС</v>
          </cell>
        </row>
        <row r="54">
          <cell r="G54" t="str">
            <v>18-30 ХГТ</v>
          </cell>
        </row>
        <row r="55">
          <cell r="G55" t="str">
            <v>25-35 ХГСА</v>
          </cell>
        </row>
        <row r="56">
          <cell r="G56" t="str">
            <v>35-38 ХМ</v>
          </cell>
        </row>
        <row r="57">
          <cell r="G57" t="str">
            <v>38-40 ХФР</v>
          </cell>
        </row>
        <row r="58">
          <cell r="G58" t="str">
            <v>45 ХАФ</v>
          </cell>
        </row>
        <row r="59">
          <cell r="G59" t="str">
            <v>9 ХФМ</v>
          </cell>
        </row>
        <row r="60">
          <cell r="G60" t="str">
            <v>9-60 ХФ</v>
          </cell>
        </row>
        <row r="61">
          <cell r="G61" t="str">
            <v>12 ХМ - 12МХ</v>
          </cell>
        </row>
        <row r="62">
          <cell r="G62" t="str">
            <v>Трубная угл.</v>
          </cell>
        </row>
        <row r="63">
          <cell r="G63" t="str">
            <v>ШХ4</v>
          </cell>
        </row>
        <row r="64">
          <cell r="G64" t="str">
            <v>ШХ-15</v>
          </cell>
        </row>
        <row r="65">
          <cell r="G65" t="str">
            <v>ШХ-15 СГ</v>
          </cell>
        </row>
        <row r="66">
          <cell r="G66" t="str">
            <v>15 Х6СЮ</v>
          </cell>
        </row>
        <row r="67">
          <cell r="G67" t="str">
            <v>6 ХВ2С</v>
          </cell>
        </row>
        <row r="68">
          <cell r="G68" t="str">
            <v>40 ГМФР</v>
          </cell>
        </row>
        <row r="69">
          <cell r="G69" t="str">
            <v>Инструмент.</v>
          </cell>
        </row>
        <row r="70">
          <cell r="G70" t="str">
            <v>С60</v>
          </cell>
        </row>
        <row r="71">
          <cell r="G71" t="str">
            <v>55-60 ПП</v>
          </cell>
        </row>
        <row r="72">
          <cell r="G72" t="str">
            <v>50С2-60 С2</v>
          </cell>
        </row>
        <row r="73">
          <cell r="G73" t="str">
            <v>16 Д</v>
          </cell>
        </row>
        <row r="74">
          <cell r="G74" t="str">
            <v>10 ХСНД</v>
          </cell>
        </row>
        <row r="75">
          <cell r="G75" t="str">
            <v>15 ХСНД</v>
          </cell>
        </row>
        <row r="76">
          <cell r="G76" t="str">
            <v>20ХН-40 ХН</v>
          </cell>
        </row>
        <row r="77">
          <cell r="G77" t="str">
            <v>12-20 ХН3А</v>
          </cell>
        </row>
        <row r="78">
          <cell r="G78" t="str">
            <v>12-20 Х2Н4А</v>
          </cell>
        </row>
        <row r="79">
          <cell r="G79" t="str">
            <v>12 ХН2</v>
          </cell>
        </row>
        <row r="80">
          <cell r="G80" t="str">
            <v>20 ХГНР</v>
          </cell>
        </row>
        <row r="81">
          <cell r="G81" t="str">
            <v>38 ХГН</v>
          </cell>
        </row>
        <row r="82">
          <cell r="G82" t="str">
            <v>5 ХНМ</v>
          </cell>
        </row>
        <row r="83">
          <cell r="G83" t="str">
            <v>38 ХГМ</v>
          </cell>
        </row>
        <row r="84">
          <cell r="G84" t="str">
            <v>40 ХНМА</v>
          </cell>
        </row>
        <row r="85">
          <cell r="G85" t="str">
            <v>12 ХМ3А</v>
          </cell>
        </row>
        <row r="86">
          <cell r="G86" t="str">
            <v>60 СХМ</v>
          </cell>
        </row>
        <row r="87">
          <cell r="G87" t="str">
            <v>У8Г</v>
          </cell>
        </row>
        <row r="88">
          <cell r="G88" t="str">
            <v>45Х3</v>
          </cell>
        </row>
        <row r="89">
          <cell r="G89" t="str">
            <v>К1 К3 К4</v>
          </cell>
        </row>
        <row r="90">
          <cell r="G90" t="str">
            <v>К2</v>
          </cell>
        </row>
        <row r="91">
          <cell r="G91" t="str">
            <v>К5</v>
          </cell>
        </row>
        <row r="92">
          <cell r="G92" t="str">
            <v>К7</v>
          </cell>
        </row>
        <row r="93">
          <cell r="G93" t="str">
            <v>КВ</v>
          </cell>
        </row>
        <row r="94">
          <cell r="G94" t="str">
            <v>Д1</v>
          </cell>
        </row>
        <row r="95">
          <cell r="G95" t="str">
            <v>08Ю2А</v>
          </cell>
        </row>
        <row r="96">
          <cell r="G96" t="str">
            <v>18ЮА</v>
          </cell>
        </row>
        <row r="97">
          <cell r="G97" t="str">
            <v>8Н1А</v>
          </cell>
        </row>
        <row r="98">
          <cell r="G98" t="str">
            <v>08-20 Х13</v>
          </cell>
        </row>
        <row r="99">
          <cell r="G99" t="str">
            <v>40 ХН2МФА</v>
          </cell>
        </row>
        <row r="100">
          <cell r="G100" t="str">
            <v>40 ХН2МА</v>
          </cell>
        </row>
        <row r="101">
          <cell r="G101" t="str">
            <v>08Х18Н10Т</v>
          </cell>
        </row>
        <row r="102">
          <cell r="G102" t="str">
            <v>12Х17</v>
          </cell>
        </row>
        <row r="103">
          <cell r="G103" t="str">
            <v>12Х18Н10Т</v>
          </cell>
        </row>
        <row r="104">
          <cell r="G104" t="str">
            <v>КВК 26-42</v>
          </cell>
        </row>
        <row r="105">
          <cell r="G105" t="str">
            <v>КТ2, КТ3</v>
          </cell>
        </row>
        <row r="106">
          <cell r="G106" t="str">
            <v>75ХГС</v>
          </cell>
        </row>
        <row r="107">
          <cell r="G107" t="str">
            <v>12Х18Н9Т</v>
          </cell>
        </row>
        <row r="108">
          <cell r="G108" t="str">
            <v>Х18Н9</v>
          </cell>
        </row>
        <row r="109">
          <cell r="G109" t="str">
            <v>08Х18Н12Б</v>
          </cell>
        </row>
        <row r="110">
          <cell r="G110" t="str">
            <v>08Х18Н12Т</v>
          </cell>
        </row>
        <row r="111">
          <cell r="G111" t="str">
            <v>08Х18Н10</v>
          </cell>
        </row>
        <row r="112">
          <cell r="G112" t="str">
            <v>15Х18СЮ</v>
          </cell>
        </row>
        <row r="113">
          <cell r="G113" t="str">
            <v>Х17Н13М2Т</v>
          </cell>
        </row>
        <row r="114">
          <cell r="G114" t="str">
            <v>Х17Н13М3Т</v>
          </cell>
        </row>
        <row r="115">
          <cell r="G115" t="str">
            <v>08Х14Ф</v>
          </cell>
        </row>
        <row r="116">
          <cell r="G116" t="str">
            <v>1Х13Н3</v>
          </cell>
        </row>
        <row r="117">
          <cell r="G117" t="str">
            <v>12Х21Н5Т</v>
          </cell>
        </row>
        <row r="118">
          <cell r="G118" t="str">
            <v>20Х23Н18</v>
          </cell>
        </row>
        <row r="119">
          <cell r="G119" t="str">
            <v>ЗШ</v>
          </cell>
        </row>
        <row r="120">
          <cell r="G120" t="str">
            <v>45Г17Ю3</v>
          </cell>
        </row>
        <row r="121">
          <cell r="G121" t="str">
            <v>45Г17Ю3Б</v>
          </cell>
        </row>
        <row r="122">
          <cell r="G122" t="str">
            <v>60Г12Ю2Т</v>
          </cell>
        </row>
        <row r="123">
          <cell r="G123" t="str">
            <v>Д4</v>
          </cell>
        </row>
        <row r="124">
          <cell r="G124" t="str">
            <v>38Х2МЮА</v>
          </cell>
        </row>
        <row r="125">
          <cell r="G125" t="str">
            <v>35Х2НА</v>
          </cell>
        </row>
        <row r="126">
          <cell r="G126" t="str">
            <v>35ХН3МА</v>
          </cell>
        </row>
        <row r="127">
          <cell r="G127" t="str">
            <v>ЗШ4</v>
          </cell>
        </row>
        <row r="128">
          <cell r="G128" t="str">
            <v>ЗШП</v>
          </cell>
        </row>
        <row r="129">
          <cell r="G129" t="str">
            <v>3ПС</v>
          </cell>
        </row>
        <row r="130">
          <cell r="G130" t="str">
            <v>5ПС</v>
          </cell>
        </row>
        <row r="131">
          <cell r="G131" t="str">
            <v>Х13Н6М2</v>
          </cell>
        </row>
        <row r="132">
          <cell r="G132" t="str">
            <v>Судосталь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Data USA Adj US$"/>
      <sheetName val="Data Cuba Adj US$"/>
      <sheetName val="Data USA Adj Cdn$"/>
      <sheetName val="Data Cuba Adj Cdn$"/>
      <sheetName val="Data Adj Can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</sheetNames>
    <sheetDataSet>
      <sheetData sheetId="0" refreshError="1"/>
      <sheetData sheetId="1" refreshError="1"/>
      <sheetData sheetId="2" refreshError="1">
        <row r="1">
          <cell r="AB1">
            <v>36617</v>
          </cell>
          <cell r="AF1">
            <v>36251</v>
          </cell>
          <cell r="AJ1">
            <v>36647</v>
          </cell>
          <cell r="AN1">
            <v>36281</v>
          </cell>
          <cell r="AR1">
            <v>36678</v>
          </cell>
          <cell r="AV1">
            <v>36312</v>
          </cell>
        </row>
      </sheetData>
      <sheetData sheetId="3" refreshError="1">
        <row r="1">
          <cell r="D1">
            <v>36708</v>
          </cell>
          <cell r="H1">
            <v>36342</v>
          </cell>
          <cell r="L1">
            <v>36739</v>
          </cell>
          <cell r="P1">
            <v>36373</v>
          </cell>
          <cell r="T1">
            <v>36770</v>
          </cell>
          <cell r="X1">
            <v>36404</v>
          </cell>
        </row>
      </sheetData>
      <sheetData sheetId="4" refreshError="1"/>
      <sheetData sheetId="5" refreshError="1"/>
      <sheetData sheetId="6" refreshError="1">
        <row r="1">
          <cell r="C1">
            <v>35400</v>
          </cell>
          <cell r="D1">
            <v>35400</v>
          </cell>
          <cell r="E1">
            <v>35431</v>
          </cell>
          <cell r="F1">
            <v>35431</v>
          </cell>
          <cell r="G1">
            <v>35462</v>
          </cell>
          <cell r="H1">
            <v>35462</v>
          </cell>
          <cell r="I1">
            <v>35490</v>
          </cell>
          <cell r="J1">
            <v>35490</v>
          </cell>
          <cell r="K1">
            <v>35521</v>
          </cell>
          <cell r="L1">
            <v>35521</v>
          </cell>
          <cell r="M1">
            <v>35551</v>
          </cell>
          <cell r="N1">
            <v>35551</v>
          </cell>
          <cell r="O1">
            <v>35582</v>
          </cell>
          <cell r="P1">
            <v>35582</v>
          </cell>
          <cell r="Q1">
            <v>35612</v>
          </cell>
          <cell r="R1">
            <v>35612</v>
          </cell>
          <cell r="S1">
            <v>35643</v>
          </cell>
          <cell r="T1">
            <v>35643</v>
          </cell>
          <cell r="U1">
            <v>35674</v>
          </cell>
          <cell r="V1">
            <v>35674</v>
          </cell>
          <cell r="W1">
            <v>35704</v>
          </cell>
          <cell r="X1">
            <v>35704</v>
          </cell>
          <cell r="Y1">
            <v>35735</v>
          </cell>
          <cell r="Z1">
            <v>35735</v>
          </cell>
          <cell r="AA1">
            <v>35765</v>
          </cell>
          <cell r="AB1">
            <v>35765</v>
          </cell>
          <cell r="AC1">
            <v>35796</v>
          </cell>
          <cell r="AD1">
            <v>35796</v>
          </cell>
          <cell r="AE1">
            <v>35827</v>
          </cell>
          <cell r="AF1">
            <v>35827</v>
          </cell>
          <cell r="AG1">
            <v>35855</v>
          </cell>
          <cell r="AH1">
            <v>35855</v>
          </cell>
          <cell r="AI1">
            <v>35886</v>
          </cell>
          <cell r="AJ1">
            <v>35886</v>
          </cell>
          <cell r="AK1">
            <v>35916</v>
          </cell>
          <cell r="AL1">
            <v>35916</v>
          </cell>
          <cell r="AM1">
            <v>35947</v>
          </cell>
          <cell r="AN1">
            <v>35947</v>
          </cell>
          <cell r="AO1">
            <v>35977</v>
          </cell>
          <cell r="AP1">
            <v>35977</v>
          </cell>
          <cell r="AQ1">
            <v>36008</v>
          </cell>
          <cell r="AR1">
            <v>36008</v>
          </cell>
          <cell r="AS1">
            <v>36039</v>
          </cell>
          <cell r="AT1">
            <v>36039</v>
          </cell>
          <cell r="AU1">
            <v>36069</v>
          </cell>
          <cell r="AV1">
            <v>36069</v>
          </cell>
          <cell r="AW1">
            <v>36100</v>
          </cell>
          <cell r="AX1">
            <v>36100</v>
          </cell>
          <cell r="AY1">
            <v>36130</v>
          </cell>
          <cell r="AZ1">
            <v>36130</v>
          </cell>
          <cell r="BA1">
            <v>36161</v>
          </cell>
          <cell r="BB1">
            <v>36161</v>
          </cell>
          <cell r="BC1">
            <v>36192</v>
          </cell>
          <cell r="BD1">
            <v>36192</v>
          </cell>
          <cell r="BE1">
            <v>36220</v>
          </cell>
          <cell r="BF1">
            <v>36220</v>
          </cell>
          <cell r="BG1">
            <v>36251</v>
          </cell>
          <cell r="BH1">
            <v>36251</v>
          </cell>
          <cell r="BI1">
            <v>36281</v>
          </cell>
          <cell r="BJ1">
            <v>36281</v>
          </cell>
          <cell r="BK1">
            <v>36312</v>
          </cell>
          <cell r="BL1">
            <v>36312</v>
          </cell>
          <cell r="BM1">
            <v>36342</v>
          </cell>
          <cell r="BN1">
            <v>36342</v>
          </cell>
          <cell r="BO1">
            <v>36373</v>
          </cell>
          <cell r="BP1">
            <v>36373</v>
          </cell>
          <cell r="BQ1">
            <v>36404</v>
          </cell>
          <cell r="BR1">
            <v>36404</v>
          </cell>
          <cell r="BS1">
            <v>36434</v>
          </cell>
          <cell r="BT1">
            <v>36434</v>
          </cell>
          <cell r="BU1">
            <v>36465</v>
          </cell>
          <cell r="BV1">
            <v>36465</v>
          </cell>
          <cell r="BW1">
            <v>36495</v>
          </cell>
          <cell r="BX1">
            <v>36495</v>
          </cell>
          <cell r="BY1">
            <v>36526</v>
          </cell>
          <cell r="BZ1">
            <v>36526</v>
          </cell>
          <cell r="CA1">
            <v>36557</v>
          </cell>
          <cell r="CB1">
            <v>36557</v>
          </cell>
          <cell r="CC1">
            <v>36586</v>
          </cell>
          <cell r="CD1">
            <v>36586</v>
          </cell>
          <cell r="CE1">
            <v>36617</v>
          </cell>
          <cell r="CF1">
            <v>36617</v>
          </cell>
          <cell r="CG1">
            <v>36647</v>
          </cell>
          <cell r="CH1">
            <v>36647</v>
          </cell>
          <cell r="CI1">
            <v>36678</v>
          </cell>
          <cell r="CJ1">
            <v>36678</v>
          </cell>
          <cell r="CK1">
            <v>36708</v>
          </cell>
          <cell r="CL1">
            <v>36708</v>
          </cell>
          <cell r="CM1">
            <v>36739</v>
          </cell>
          <cell r="CN1">
            <v>36739</v>
          </cell>
          <cell r="CO1">
            <v>36770</v>
          </cell>
          <cell r="CP1">
            <v>36770</v>
          </cell>
          <cell r="CQ1">
            <v>36800</v>
          </cell>
          <cell r="CR1">
            <v>36800</v>
          </cell>
        </row>
        <row r="2">
          <cell r="C2" t="str">
            <v>план</v>
          </cell>
          <cell r="D2" t="str">
            <v>факт</v>
          </cell>
          <cell r="E2" t="str">
            <v>план</v>
          </cell>
          <cell r="F2" t="str">
            <v>факт</v>
          </cell>
          <cell r="G2" t="str">
            <v>план</v>
          </cell>
          <cell r="H2" t="str">
            <v>факт</v>
          </cell>
          <cell r="I2" t="str">
            <v>план</v>
          </cell>
          <cell r="J2" t="str">
            <v>факт</v>
          </cell>
          <cell r="K2" t="str">
            <v>план</v>
          </cell>
          <cell r="L2" t="str">
            <v>факт</v>
          </cell>
          <cell r="M2" t="str">
            <v>план</v>
          </cell>
          <cell r="N2" t="str">
            <v>факт</v>
          </cell>
          <cell r="O2" t="str">
            <v>план</v>
          </cell>
          <cell r="P2" t="str">
            <v>факт</v>
          </cell>
          <cell r="Q2" t="str">
            <v>план</v>
          </cell>
          <cell r="R2" t="str">
            <v>факт</v>
          </cell>
          <cell r="S2" t="str">
            <v>план</v>
          </cell>
          <cell r="T2" t="str">
            <v>факт</v>
          </cell>
          <cell r="U2" t="str">
            <v>план</v>
          </cell>
          <cell r="V2" t="str">
            <v>факт</v>
          </cell>
          <cell r="W2" t="str">
            <v>план</v>
          </cell>
          <cell r="X2" t="str">
            <v>факт</v>
          </cell>
          <cell r="Y2" t="str">
            <v>план</v>
          </cell>
          <cell r="Z2" t="str">
            <v>факт</v>
          </cell>
          <cell r="AA2" t="str">
            <v>план</v>
          </cell>
          <cell r="AB2" t="str">
            <v>факт</v>
          </cell>
          <cell r="AC2" t="str">
            <v>план</v>
          </cell>
          <cell r="AD2" t="str">
            <v>факт</v>
          </cell>
          <cell r="AE2" t="str">
            <v>план</v>
          </cell>
          <cell r="AF2" t="str">
            <v>факт</v>
          </cell>
          <cell r="AG2" t="str">
            <v>план</v>
          </cell>
          <cell r="AH2" t="str">
            <v>факт</v>
          </cell>
          <cell r="AI2" t="str">
            <v>план</v>
          </cell>
          <cell r="AJ2" t="str">
            <v>факт</v>
          </cell>
          <cell r="AK2" t="str">
            <v>план</v>
          </cell>
          <cell r="AL2" t="str">
            <v>факт</v>
          </cell>
          <cell r="AM2" t="str">
            <v>план</v>
          </cell>
          <cell r="AN2" t="str">
            <v>факт</v>
          </cell>
          <cell r="AO2" t="str">
            <v>план</v>
          </cell>
          <cell r="AP2" t="str">
            <v>факт</v>
          </cell>
          <cell r="AQ2" t="str">
            <v>план</v>
          </cell>
          <cell r="AR2" t="str">
            <v>факт</v>
          </cell>
          <cell r="AS2" t="str">
            <v>план</v>
          </cell>
          <cell r="AT2" t="str">
            <v>факт</v>
          </cell>
          <cell r="AU2" t="str">
            <v>план</v>
          </cell>
          <cell r="AV2" t="str">
            <v>факт</v>
          </cell>
          <cell r="AW2" t="str">
            <v>план</v>
          </cell>
          <cell r="AX2" t="str">
            <v>факт</v>
          </cell>
          <cell r="AY2" t="str">
            <v>план</v>
          </cell>
          <cell r="AZ2" t="str">
            <v>факт</v>
          </cell>
          <cell r="BA2" t="str">
            <v>план</v>
          </cell>
          <cell r="BB2" t="str">
            <v>факт</v>
          </cell>
          <cell r="BC2" t="str">
            <v>план</v>
          </cell>
          <cell r="BD2" t="str">
            <v>факт</v>
          </cell>
          <cell r="BE2" t="str">
            <v>план</v>
          </cell>
          <cell r="BF2" t="str">
            <v>факт</v>
          </cell>
          <cell r="BG2" t="str">
            <v>план</v>
          </cell>
          <cell r="BH2" t="str">
            <v>факт</v>
          </cell>
          <cell r="BI2" t="str">
            <v>план</v>
          </cell>
          <cell r="BJ2" t="str">
            <v>факт</v>
          </cell>
          <cell r="BK2" t="str">
            <v>план</v>
          </cell>
          <cell r="BL2" t="str">
            <v>факт</v>
          </cell>
          <cell r="BM2" t="str">
            <v>план</v>
          </cell>
          <cell r="BN2" t="str">
            <v>факт</v>
          </cell>
          <cell r="BO2" t="str">
            <v>план</v>
          </cell>
          <cell r="BP2" t="str">
            <v>факт</v>
          </cell>
          <cell r="BQ2" t="str">
            <v>план</v>
          </cell>
          <cell r="BR2" t="str">
            <v>факт</v>
          </cell>
          <cell r="BS2" t="str">
            <v>план</v>
          </cell>
          <cell r="BT2" t="str">
            <v>факт</v>
          </cell>
          <cell r="BU2" t="str">
            <v>план</v>
          </cell>
          <cell r="BV2" t="str">
            <v>факт</v>
          </cell>
          <cell r="BW2" t="str">
            <v>план</v>
          </cell>
          <cell r="BX2" t="str">
            <v>факт</v>
          </cell>
          <cell r="BY2" t="str">
            <v>план</v>
          </cell>
          <cell r="BZ2" t="str">
            <v>факт</v>
          </cell>
          <cell r="CA2" t="str">
            <v>план</v>
          </cell>
          <cell r="CB2" t="str">
            <v>факт</v>
          </cell>
          <cell r="CC2" t="str">
            <v>план</v>
          </cell>
          <cell r="CD2" t="str">
            <v>факт</v>
          </cell>
          <cell r="CE2" t="str">
            <v>план</v>
          </cell>
          <cell r="CF2" t="str">
            <v>факт</v>
          </cell>
          <cell r="CG2" t="str">
            <v>план</v>
          </cell>
          <cell r="CH2" t="str">
            <v>факт</v>
          </cell>
          <cell r="CI2" t="str">
            <v>план</v>
          </cell>
          <cell r="CJ2" t="str">
            <v>факт</v>
          </cell>
          <cell r="CK2" t="str">
            <v>план</v>
          </cell>
          <cell r="CL2" t="str">
            <v>факт</v>
          </cell>
          <cell r="CM2" t="str">
            <v>план</v>
          </cell>
          <cell r="CN2" t="str">
            <v>факт</v>
          </cell>
          <cell r="CO2" t="str">
            <v>план</v>
          </cell>
          <cell r="CP2" t="str">
            <v>факт</v>
          </cell>
          <cell r="CQ2" t="str">
            <v>план</v>
          </cell>
          <cell r="CR2" t="str">
            <v>факт</v>
          </cell>
        </row>
        <row r="3">
          <cell r="A3">
            <v>1</v>
          </cell>
          <cell r="B3" t="str">
            <v>Кокс 6% вл. КХП</v>
          </cell>
          <cell r="C3">
            <v>226.7</v>
          </cell>
          <cell r="D3">
            <v>3290.1</v>
          </cell>
          <cell r="E3">
            <v>272.8</v>
          </cell>
          <cell r="F3">
            <v>230</v>
          </cell>
          <cell r="G3">
            <v>246.4</v>
          </cell>
          <cell r="H3">
            <v>199.35</v>
          </cell>
          <cell r="I3">
            <v>216.4</v>
          </cell>
          <cell r="J3">
            <v>249.97300000000001</v>
          </cell>
          <cell r="K3">
            <v>231.3</v>
          </cell>
          <cell r="L3">
            <v>265.267</v>
          </cell>
          <cell r="M3">
            <v>272.8</v>
          </cell>
          <cell r="N3">
            <v>241.58199999999999</v>
          </cell>
          <cell r="O3">
            <v>264</v>
          </cell>
          <cell r="P3">
            <v>220.44</v>
          </cell>
          <cell r="Q3">
            <v>215.5</v>
          </cell>
          <cell r="R3">
            <v>196.447</v>
          </cell>
          <cell r="S3">
            <v>272.8</v>
          </cell>
          <cell r="T3">
            <v>205.953</v>
          </cell>
          <cell r="U3">
            <v>254.8</v>
          </cell>
          <cell r="V3">
            <v>236.416</v>
          </cell>
          <cell r="W3">
            <v>256.3</v>
          </cell>
          <cell r="X3">
            <v>211.43700000000001</v>
          </cell>
          <cell r="Y3">
            <v>250.4</v>
          </cell>
          <cell r="Z3">
            <v>201.33699999999999</v>
          </cell>
          <cell r="AA3">
            <v>269.10000000000002</v>
          </cell>
          <cell r="AB3">
            <v>253.98699999999999</v>
          </cell>
          <cell r="AC3">
            <v>215.5</v>
          </cell>
          <cell r="AD3">
            <v>198</v>
          </cell>
          <cell r="AE3">
            <v>180.9</v>
          </cell>
          <cell r="AF3">
            <v>190.6</v>
          </cell>
          <cell r="AG3">
            <v>163.1</v>
          </cell>
          <cell r="AH3">
            <v>121.66800000000001</v>
          </cell>
          <cell r="AI3">
            <v>139.5</v>
          </cell>
          <cell r="AJ3">
            <v>150.23599999999999</v>
          </cell>
          <cell r="AK3">
            <v>168.4</v>
          </cell>
          <cell r="AL3">
            <v>162.62899999999999</v>
          </cell>
          <cell r="AM3">
            <v>193.7</v>
          </cell>
          <cell r="AN3">
            <v>163.49700000000001</v>
          </cell>
          <cell r="AO3">
            <v>167.5</v>
          </cell>
          <cell r="AP3">
            <v>144.26900000000001</v>
          </cell>
          <cell r="AQ3">
            <v>162.4</v>
          </cell>
          <cell r="AR3">
            <v>162.94399999999999</v>
          </cell>
          <cell r="AS3">
            <v>127.9</v>
          </cell>
          <cell r="AT3">
            <v>122.712</v>
          </cell>
          <cell r="AU3">
            <v>196.27</v>
          </cell>
          <cell r="AV3">
            <v>186.834</v>
          </cell>
          <cell r="AW3">
            <v>149.71</v>
          </cell>
          <cell r="AX3">
            <v>151.28299999999999</v>
          </cell>
          <cell r="AY3">
            <v>173.94</v>
          </cell>
          <cell r="AZ3">
            <v>180.196</v>
          </cell>
          <cell r="BA3">
            <v>179.8</v>
          </cell>
          <cell r="BB3">
            <v>187.43600000000001</v>
          </cell>
          <cell r="BC3">
            <v>175.99</v>
          </cell>
          <cell r="BD3">
            <v>188</v>
          </cell>
          <cell r="BE3">
            <v>184.63</v>
          </cell>
          <cell r="BF3">
            <v>212.53</v>
          </cell>
          <cell r="BG3">
            <v>189</v>
          </cell>
          <cell r="BH3">
            <v>227.26499999999999</v>
          </cell>
          <cell r="BI3">
            <v>211.2</v>
          </cell>
          <cell r="BJ3">
            <v>232.12899999999999</v>
          </cell>
          <cell r="BK3">
            <v>223.2</v>
          </cell>
          <cell r="BL3">
            <v>239.08099999999999</v>
          </cell>
          <cell r="BM3">
            <v>226.5</v>
          </cell>
          <cell r="BN3">
            <v>240.34800000000001</v>
          </cell>
          <cell r="BO3">
            <v>223.3</v>
          </cell>
          <cell r="BP3">
            <v>226.62899999999999</v>
          </cell>
          <cell r="BQ3">
            <v>207.8</v>
          </cell>
          <cell r="BR3">
            <v>225.41499999999999</v>
          </cell>
          <cell r="BS3">
            <v>212.2</v>
          </cell>
          <cell r="BT3">
            <v>241.12899999999999</v>
          </cell>
          <cell r="BU3">
            <v>233.6</v>
          </cell>
          <cell r="BV3">
            <v>248.7</v>
          </cell>
          <cell r="BW3">
            <v>255.3</v>
          </cell>
          <cell r="BX3">
            <v>264.66699999999997</v>
          </cell>
          <cell r="BY3">
            <v>246.4</v>
          </cell>
          <cell r="BZ3">
            <v>246.70599999999999</v>
          </cell>
          <cell r="CA3">
            <v>232</v>
          </cell>
          <cell r="CB3">
            <v>259.15699999999998</v>
          </cell>
          <cell r="CC3">
            <v>211.9</v>
          </cell>
          <cell r="CD3">
            <v>245.02500000000001</v>
          </cell>
          <cell r="CE3">
            <v>240.8</v>
          </cell>
          <cell r="CF3">
            <v>261.38799999999998</v>
          </cell>
          <cell r="CG3">
            <v>241.8</v>
          </cell>
          <cell r="CH3">
            <v>255.136</v>
          </cell>
          <cell r="CI3">
            <v>235</v>
          </cell>
          <cell r="CJ3">
            <v>256.56099999999998</v>
          </cell>
          <cell r="CK3">
            <v>261.60000000000002</v>
          </cell>
          <cell r="CL3">
            <v>282.04899999999998</v>
          </cell>
          <cell r="CM3">
            <v>252.3</v>
          </cell>
          <cell r="CN3">
            <v>272.38200000000001</v>
          </cell>
          <cell r="CO3">
            <v>253.9</v>
          </cell>
          <cell r="CP3">
            <v>244.435</v>
          </cell>
          <cell r="CQ3">
            <v>248.9</v>
          </cell>
          <cell r="CR3">
            <v>249.88499999999999</v>
          </cell>
        </row>
        <row r="4">
          <cell r="A4">
            <v>2</v>
          </cell>
          <cell r="B4" t="str">
            <v>Кокс металлургический КХП</v>
          </cell>
          <cell r="E4">
            <v>227</v>
          </cell>
          <cell r="F4">
            <v>191.6</v>
          </cell>
          <cell r="G4">
            <v>204.9</v>
          </cell>
          <cell r="H4">
            <v>166.81200000000001</v>
          </cell>
          <cell r="I4">
            <v>180</v>
          </cell>
          <cell r="J4">
            <v>209.06899999999999</v>
          </cell>
          <cell r="K4">
            <v>192.4</v>
          </cell>
          <cell r="L4">
            <v>222.82</v>
          </cell>
          <cell r="M4">
            <v>226.9</v>
          </cell>
          <cell r="N4">
            <v>201.90899999999999</v>
          </cell>
          <cell r="O4">
            <v>219.6</v>
          </cell>
          <cell r="P4">
            <v>183.79900000000001</v>
          </cell>
          <cell r="Q4">
            <v>179.3</v>
          </cell>
          <cell r="R4">
            <v>163.62799999999999</v>
          </cell>
          <cell r="S4">
            <v>226.9</v>
          </cell>
          <cell r="T4">
            <v>172.47300000000001</v>
          </cell>
          <cell r="U4">
            <v>212</v>
          </cell>
          <cell r="V4">
            <v>197.70400000000001</v>
          </cell>
          <cell r="W4">
            <v>213.2</v>
          </cell>
          <cell r="X4">
            <v>176.24</v>
          </cell>
          <cell r="Y4">
            <v>208.3</v>
          </cell>
          <cell r="Z4">
            <v>167.51300000000001</v>
          </cell>
          <cell r="AA4">
            <v>223.9</v>
          </cell>
          <cell r="AB4">
            <v>211.46600000000001</v>
          </cell>
          <cell r="AC4">
            <v>179.2</v>
          </cell>
          <cell r="AD4">
            <v>163.6</v>
          </cell>
          <cell r="AE4">
            <v>150.5</v>
          </cell>
          <cell r="AF4">
            <v>158.80000000000001</v>
          </cell>
          <cell r="AG4">
            <v>135.69999999999999</v>
          </cell>
          <cell r="AH4">
            <v>100.643</v>
          </cell>
          <cell r="AI4">
            <v>116.04</v>
          </cell>
          <cell r="AJ4">
            <v>125.8</v>
          </cell>
          <cell r="AK4">
            <v>140.08000000000001</v>
          </cell>
          <cell r="AL4">
            <v>135.42599999999999</v>
          </cell>
          <cell r="AM4">
            <v>161.13</v>
          </cell>
          <cell r="AN4">
            <v>135.95599999999999</v>
          </cell>
          <cell r="AO4">
            <v>139.33000000000001</v>
          </cell>
          <cell r="AP4">
            <v>121.235</v>
          </cell>
          <cell r="AQ4">
            <v>135.13999999999999</v>
          </cell>
          <cell r="AR4">
            <v>135.28899999999999</v>
          </cell>
          <cell r="AS4">
            <v>106.4</v>
          </cell>
          <cell r="AT4">
            <v>102.51</v>
          </cell>
          <cell r="AU4">
            <v>163.27000000000001</v>
          </cell>
          <cell r="AV4">
            <v>155.994</v>
          </cell>
          <cell r="AW4">
            <v>124.55</v>
          </cell>
          <cell r="AX4">
            <v>126.68300000000001</v>
          </cell>
          <cell r="AY4">
            <v>144.69999999999999</v>
          </cell>
          <cell r="AZ4">
            <v>151.358</v>
          </cell>
          <cell r="BA4">
            <v>149.80000000000001</v>
          </cell>
          <cell r="BB4">
            <v>158.10300000000001</v>
          </cell>
          <cell r="BC4">
            <v>146.4</v>
          </cell>
          <cell r="BD4">
            <v>158.09399999999999</v>
          </cell>
          <cell r="BE4">
            <v>153.6</v>
          </cell>
          <cell r="BF4">
            <v>178.774</v>
          </cell>
          <cell r="BG4">
            <v>158.1</v>
          </cell>
          <cell r="BH4">
            <v>190.59200000000001</v>
          </cell>
          <cell r="BI4">
            <v>175.69</v>
          </cell>
          <cell r="BJ4">
            <v>193.11799999999999</v>
          </cell>
          <cell r="BK4">
            <v>184.6</v>
          </cell>
          <cell r="BL4">
            <v>195.96600000000001</v>
          </cell>
          <cell r="BM4">
            <v>185.71</v>
          </cell>
          <cell r="BN4">
            <v>198.83699999999999</v>
          </cell>
          <cell r="BO4">
            <v>183.7</v>
          </cell>
          <cell r="BP4">
            <v>189.15199999999999</v>
          </cell>
          <cell r="BQ4">
            <v>172.47</v>
          </cell>
          <cell r="BR4">
            <v>188.434</v>
          </cell>
          <cell r="BS4">
            <v>176.1</v>
          </cell>
          <cell r="BT4">
            <v>201.23</v>
          </cell>
          <cell r="BU4">
            <v>194.3</v>
          </cell>
          <cell r="BV4">
            <v>208.9</v>
          </cell>
          <cell r="BW4">
            <v>212.36</v>
          </cell>
          <cell r="BX4">
            <v>221.001</v>
          </cell>
          <cell r="BY4">
            <v>205</v>
          </cell>
          <cell r="BZ4">
            <v>206.751</v>
          </cell>
          <cell r="CA4">
            <v>193</v>
          </cell>
          <cell r="CB4">
            <v>216.64</v>
          </cell>
          <cell r="CC4">
            <v>176.3</v>
          </cell>
          <cell r="CD4">
            <v>203.791</v>
          </cell>
          <cell r="CE4">
            <v>200.3</v>
          </cell>
          <cell r="CF4">
            <v>216.071</v>
          </cell>
          <cell r="CG4">
            <v>200</v>
          </cell>
          <cell r="CH4">
            <v>210.852</v>
          </cell>
          <cell r="CI4">
            <v>194.4</v>
          </cell>
          <cell r="CJ4">
            <v>209.577</v>
          </cell>
          <cell r="CK4">
            <v>214.2</v>
          </cell>
          <cell r="CL4">
            <v>229.84</v>
          </cell>
          <cell r="CM4">
            <v>206.3</v>
          </cell>
          <cell r="CN4">
            <v>224.11099999999999</v>
          </cell>
          <cell r="CO4">
            <v>208.8</v>
          </cell>
          <cell r="CP4">
            <v>201.541</v>
          </cell>
          <cell r="CQ4">
            <v>204.7</v>
          </cell>
          <cell r="CR4">
            <v>208.11500000000001</v>
          </cell>
        </row>
        <row r="5">
          <cell r="A5">
            <v>3</v>
          </cell>
          <cell r="B5" t="str">
            <v>Потребность кокса мет. на чугун</v>
          </cell>
          <cell r="F5">
            <v>0</v>
          </cell>
          <cell r="AC5">
            <v>50</v>
          </cell>
          <cell r="AD5">
            <v>5.0999999999999996</v>
          </cell>
          <cell r="AE5">
            <v>50</v>
          </cell>
          <cell r="AF5">
            <v>0</v>
          </cell>
          <cell r="BO5">
            <v>174.7</v>
          </cell>
          <cell r="BQ5">
            <v>170.41</v>
          </cell>
        </row>
        <row r="6">
          <cell r="A6">
            <v>4</v>
          </cell>
          <cell r="B6" t="str">
            <v>Чугун</v>
          </cell>
          <cell r="C6">
            <v>361.7</v>
          </cell>
          <cell r="D6">
            <v>4688.9210000000003</v>
          </cell>
          <cell r="E6">
            <v>395.9</v>
          </cell>
          <cell r="F6">
            <v>311.8</v>
          </cell>
          <cell r="G6">
            <v>372.4</v>
          </cell>
          <cell r="H6">
            <v>293.00400000000002</v>
          </cell>
          <cell r="I6">
            <v>369.3</v>
          </cell>
          <cell r="J6">
            <v>323.31700000000001</v>
          </cell>
          <cell r="K6">
            <v>326.85000000000002</v>
          </cell>
          <cell r="L6">
            <v>281.86499999999995</v>
          </cell>
          <cell r="M6">
            <v>412.3</v>
          </cell>
          <cell r="N6">
            <v>318.64799999999997</v>
          </cell>
          <cell r="O6">
            <v>392.6</v>
          </cell>
          <cell r="P6">
            <v>340.41200000000003</v>
          </cell>
          <cell r="Q6">
            <v>331.7</v>
          </cell>
          <cell r="R6">
            <v>249.28400000000002</v>
          </cell>
          <cell r="S6">
            <v>368.8</v>
          </cell>
          <cell r="T6">
            <v>291.19</v>
          </cell>
          <cell r="U6">
            <v>390</v>
          </cell>
          <cell r="V6">
            <v>329.322</v>
          </cell>
          <cell r="W6">
            <v>395.3</v>
          </cell>
          <cell r="X6">
            <v>308.92899999999997</v>
          </cell>
          <cell r="Y6">
            <v>386.5</v>
          </cell>
          <cell r="Z6">
            <v>289.94</v>
          </cell>
          <cell r="AA6">
            <v>415.4</v>
          </cell>
          <cell r="AB6">
            <v>287.55599999999998</v>
          </cell>
          <cell r="AC6">
            <v>416.58</v>
          </cell>
          <cell r="AD6">
            <v>269.60000000000002</v>
          </cell>
          <cell r="AE6">
            <v>364.3</v>
          </cell>
          <cell r="AF6">
            <v>215.91900000000001</v>
          </cell>
          <cell r="AG6">
            <v>246.4</v>
          </cell>
          <cell r="AH6">
            <v>155.75700000000001</v>
          </cell>
          <cell r="AI6">
            <v>184.8</v>
          </cell>
          <cell r="AJ6">
            <v>148.47900000000001</v>
          </cell>
          <cell r="AK6">
            <v>257</v>
          </cell>
          <cell r="AL6">
            <v>191.005</v>
          </cell>
          <cell r="AM6">
            <v>288.89999999999998</v>
          </cell>
          <cell r="AN6">
            <v>176.92700000000002</v>
          </cell>
          <cell r="AO6">
            <v>250.4</v>
          </cell>
          <cell r="AP6">
            <v>188.435</v>
          </cell>
          <cell r="AQ6">
            <v>243.5</v>
          </cell>
          <cell r="AR6">
            <v>204.47299999999998</v>
          </cell>
          <cell r="AS6">
            <v>191.8</v>
          </cell>
          <cell r="AT6">
            <v>138.80200000000002</v>
          </cell>
          <cell r="AU6">
            <v>294.5</v>
          </cell>
          <cell r="AV6">
            <v>246.875</v>
          </cell>
          <cell r="AW6">
            <v>224.6</v>
          </cell>
          <cell r="AX6">
            <v>171.53900000000002</v>
          </cell>
          <cell r="AY6">
            <v>260.5</v>
          </cell>
          <cell r="AZ6">
            <v>260.76399999999995</v>
          </cell>
          <cell r="BA6">
            <v>258.60000000000002</v>
          </cell>
          <cell r="BB6">
            <v>227.94199999999998</v>
          </cell>
          <cell r="BC6">
            <v>268.8</v>
          </cell>
          <cell r="BD6">
            <v>255.76699999999997</v>
          </cell>
          <cell r="BE6">
            <v>282.10000000000002</v>
          </cell>
          <cell r="BF6">
            <v>265.77400000000006</v>
          </cell>
          <cell r="BG6">
            <v>279</v>
          </cell>
          <cell r="BH6">
            <v>265.07400000000001</v>
          </cell>
          <cell r="BI6">
            <v>312</v>
          </cell>
          <cell r="BJ6">
            <v>312.05099999999999</v>
          </cell>
          <cell r="BK6">
            <v>330.29999999999995</v>
          </cell>
          <cell r="BL6">
            <v>340.31299999999999</v>
          </cell>
          <cell r="BM6">
            <v>329.9</v>
          </cell>
          <cell r="BN6">
            <v>340.35900000000004</v>
          </cell>
          <cell r="BO6">
            <v>316.60000000000002</v>
          </cell>
          <cell r="BP6">
            <v>308.73900000000003</v>
          </cell>
          <cell r="BQ6">
            <v>313.93</v>
          </cell>
          <cell r="BR6">
            <v>318.19300000000004</v>
          </cell>
          <cell r="BS6">
            <v>320.89999999999998</v>
          </cell>
          <cell r="BT6">
            <v>327.4812</v>
          </cell>
          <cell r="BU6">
            <v>354.09999999999997</v>
          </cell>
          <cell r="BV6">
            <v>313.89852000000002</v>
          </cell>
          <cell r="BW6">
            <v>387.5</v>
          </cell>
          <cell r="BX6">
            <v>368.03100000000001</v>
          </cell>
          <cell r="BY6">
            <v>378.2</v>
          </cell>
          <cell r="BZ6">
            <v>364.80799999999994</v>
          </cell>
          <cell r="CA6">
            <v>353.8</v>
          </cell>
          <cell r="CB6">
            <v>353.827</v>
          </cell>
          <cell r="CC6">
            <v>316.2</v>
          </cell>
          <cell r="CD6">
            <v>316.33699999999999</v>
          </cell>
          <cell r="CE6">
            <v>367.3</v>
          </cell>
          <cell r="CF6">
            <v>367.42399999999998</v>
          </cell>
          <cell r="CG6">
            <v>347</v>
          </cell>
          <cell r="CH6">
            <v>347.64299999999997</v>
          </cell>
          <cell r="CI6">
            <v>356.3</v>
          </cell>
          <cell r="CJ6">
            <v>335.93099999999998</v>
          </cell>
          <cell r="CK6">
            <v>393.2</v>
          </cell>
          <cell r="CL6">
            <v>400.00299999999999</v>
          </cell>
          <cell r="CM6">
            <v>377.9</v>
          </cell>
          <cell r="CN6">
            <v>381.82499999999999</v>
          </cell>
          <cell r="CO6">
            <v>384</v>
          </cell>
          <cell r="CP6">
            <v>343.96289999999999</v>
          </cell>
          <cell r="CQ6">
            <v>378.49999999999994</v>
          </cell>
          <cell r="CR6">
            <v>396.83400000000006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</row>
        <row r="7">
          <cell r="A7">
            <v>5</v>
          </cell>
          <cell r="B7" t="str">
            <v xml:space="preserve">  в т.ч. передельный</v>
          </cell>
          <cell r="C7">
            <v>124.7</v>
          </cell>
          <cell r="D7">
            <v>2209.194</v>
          </cell>
          <cell r="F7">
            <v>78.400000000000006</v>
          </cell>
          <cell r="H7">
            <v>70.165999999999997</v>
          </cell>
          <cell r="J7">
            <v>102.658</v>
          </cell>
          <cell r="L7">
            <v>70.963999999999999</v>
          </cell>
          <cell r="N7">
            <v>104.084</v>
          </cell>
          <cell r="P7">
            <v>85.662000000000006</v>
          </cell>
          <cell r="R7">
            <v>80.725999999999999</v>
          </cell>
          <cell r="T7">
            <v>84.994</v>
          </cell>
          <cell r="V7">
            <v>94.215000000000003</v>
          </cell>
          <cell r="X7">
            <v>121.24299999999999</v>
          </cell>
          <cell r="Z7">
            <v>85.917000000000002</v>
          </cell>
          <cell r="AB7">
            <v>84.524000000000001</v>
          </cell>
          <cell r="AC7">
            <v>179.8</v>
          </cell>
          <cell r="AD7">
            <v>104.3</v>
          </cell>
          <cell r="AE7">
            <v>162.4</v>
          </cell>
          <cell r="AF7">
            <v>91.906999999999996</v>
          </cell>
          <cell r="AG7">
            <v>66.599999999999994</v>
          </cell>
          <cell r="AH7">
            <v>65.254000000000005</v>
          </cell>
          <cell r="AI7">
            <v>64.400000000000006</v>
          </cell>
          <cell r="AJ7">
            <v>46.863</v>
          </cell>
          <cell r="AK7">
            <v>81.3</v>
          </cell>
          <cell r="AL7">
            <v>59.84</v>
          </cell>
          <cell r="AM7">
            <v>65.5</v>
          </cell>
          <cell r="AN7">
            <v>41.856000000000002</v>
          </cell>
          <cell r="AO7">
            <v>73.099999999999994</v>
          </cell>
          <cell r="AP7">
            <v>45.417999999999999</v>
          </cell>
          <cell r="AQ7">
            <v>80.099999999999994</v>
          </cell>
          <cell r="AR7">
            <v>69.120999999999995</v>
          </cell>
          <cell r="AS7">
            <v>69</v>
          </cell>
          <cell r="AT7">
            <v>53.722999999999999</v>
          </cell>
          <cell r="AU7">
            <v>74.400000000000006</v>
          </cell>
          <cell r="AV7">
            <v>68.64</v>
          </cell>
          <cell r="AW7">
            <v>58.4</v>
          </cell>
          <cell r="AX7">
            <v>67.248999999999995</v>
          </cell>
          <cell r="AY7">
            <v>80.400000000000006</v>
          </cell>
          <cell r="AZ7">
            <v>78.959999999999994</v>
          </cell>
          <cell r="BA7">
            <v>44</v>
          </cell>
          <cell r="BB7">
            <v>37.19</v>
          </cell>
          <cell r="BC7">
            <v>70</v>
          </cell>
          <cell r="BD7">
            <v>79.465999999999994</v>
          </cell>
          <cell r="BE7">
            <v>77.5</v>
          </cell>
          <cell r="BF7">
            <v>73.444000000000003</v>
          </cell>
          <cell r="BG7">
            <v>81</v>
          </cell>
          <cell r="BH7">
            <v>78.203999999999994</v>
          </cell>
          <cell r="BI7">
            <v>96.2</v>
          </cell>
          <cell r="BJ7">
            <v>110.813</v>
          </cell>
          <cell r="BK7">
            <v>134.6</v>
          </cell>
          <cell r="BL7">
            <v>91.352999999999994</v>
          </cell>
          <cell r="BM7">
            <v>106</v>
          </cell>
          <cell r="BN7">
            <v>122.023</v>
          </cell>
          <cell r="BO7">
            <v>87.55</v>
          </cell>
          <cell r="BP7">
            <v>93.224000000000004</v>
          </cell>
          <cell r="BQ7">
            <v>110.46</v>
          </cell>
          <cell r="BR7">
            <v>110.63200000000001</v>
          </cell>
          <cell r="BS7">
            <v>85.3</v>
          </cell>
          <cell r="BT7">
            <v>101.45740000000001</v>
          </cell>
          <cell r="BU7">
            <v>124.9</v>
          </cell>
          <cell r="BV7">
            <v>111.15411</v>
          </cell>
          <cell r="BW7">
            <v>161.19999999999999</v>
          </cell>
          <cell r="BX7">
            <v>115.205</v>
          </cell>
          <cell r="BY7">
            <v>155</v>
          </cell>
          <cell r="BZ7">
            <v>134.51599999999999</v>
          </cell>
          <cell r="CA7">
            <v>137.75</v>
          </cell>
          <cell r="CB7">
            <v>134.47900000000001</v>
          </cell>
          <cell r="CC7">
            <v>83.7</v>
          </cell>
          <cell r="CD7">
            <v>82.614000000000004</v>
          </cell>
          <cell r="CE7">
            <v>135.1</v>
          </cell>
          <cell r="CF7">
            <v>127.46299999999999</v>
          </cell>
          <cell r="CG7">
            <v>126.9</v>
          </cell>
          <cell r="CH7">
            <v>109.965</v>
          </cell>
          <cell r="CI7">
            <v>123.8</v>
          </cell>
          <cell r="CJ7">
            <v>121.244</v>
          </cell>
          <cell r="CK7">
            <v>162.1</v>
          </cell>
          <cell r="CL7">
            <v>145.24600000000001</v>
          </cell>
          <cell r="CM7">
            <v>137.94999999999999</v>
          </cell>
          <cell r="CN7">
            <v>134.947</v>
          </cell>
          <cell r="CO7">
            <v>162</v>
          </cell>
          <cell r="CP7">
            <v>147.30099000000001</v>
          </cell>
          <cell r="CQ7">
            <v>136.6</v>
          </cell>
          <cell r="CR7">
            <v>158.089</v>
          </cell>
        </row>
        <row r="8">
          <cell r="A8">
            <v>6</v>
          </cell>
          <cell r="B8" t="str">
            <v xml:space="preserve">           ванадиевый</v>
          </cell>
          <cell r="C8">
            <v>237</v>
          </cell>
          <cell r="D8">
            <v>2475.886</v>
          </cell>
          <cell r="F8">
            <v>228.57599999999999</v>
          </cell>
          <cell r="H8">
            <v>216.36</v>
          </cell>
          <cell r="J8">
            <v>220.65899999999999</v>
          </cell>
          <cell r="L8">
            <v>210.38800000000001</v>
          </cell>
          <cell r="N8">
            <v>213.864</v>
          </cell>
          <cell r="P8">
            <v>254.67400000000001</v>
          </cell>
          <cell r="R8">
            <v>167.57300000000001</v>
          </cell>
          <cell r="T8">
            <v>204.64500000000001</v>
          </cell>
          <cell r="V8">
            <v>235.107</v>
          </cell>
          <cell r="X8">
            <v>186.35400000000001</v>
          </cell>
          <cell r="Z8">
            <v>197.316</v>
          </cell>
          <cell r="AB8">
            <v>193.61199999999999</v>
          </cell>
          <cell r="AC8">
            <v>236.8</v>
          </cell>
          <cell r="AD8">
            <v>159.80000000000001</v>
          </cell>
          <cell r="AE8">
            <v>201.9</v>
          </cell>
          <cell r="AF8">
            <v>120.63800000000001</v>
          </cell>
          <cell r="AG8">
            <v>179.8</v>
          </cell>
          <cell r="AH8">
            <v>84.263999999999996</v>
          </cell>
          <cell r="AI8">
            <v>120.4</v>
          </cell>
          <cell r="AJ8">
            <v>94.846999999999994</v>
          </cell>
          <cell r="AK8">
            <v>172.5</v>
          </cell>
          <cell r="AL8">
            <v>127.569</v>
          </cell>
          <cell r="AM8">
            <v>223.4</v>
          </cell>
          <cell r="AN8">
            <v>133.96100000000001</v>
          </cell>
          <cell r="AO8">
            <v>176.55</v>
          </cell>
          <cell r="AP8">
            <v>138.62799999999999</v>
          </cell>
          <cell r="AQ8">
            <v>163.4</v>
          </cell>
          <cell r="AR8">
            <v>127.794</v>
          </cell>
          <cell r="AS8">
            <v>122.8</v>
          </cell>
          <cell r="AT8">
            <v>74.721000000000004</v>
          </cell>
          <cell r="AU8">
            <v>220.1</v>
          </cell>
          <cell r="AV8">
            <v>175.25700000000001</v>
          </cell>
          <cell r="AW8">
            <v>166.2</v>
          </cell>
          <cell r="AX8">
            <v>94.281999999999996</v>
          </cell>
          <cell r="AY8">
            <v>180.1</v>
          </cell>
          <cell r="AZ8">
            <v>177.58199999999999</v>
          </cell>
          <cell r="BA8">
            <v>214.6</v>
          </cell>
          <cell r="BB8">
            <v>184.39699999999999</v>
          </cell>
          <cell r="BC8">
            <v>198.8</v>
          </cell>
          <cell r="BD8">
            <v>174.40299999999999</v>
          </cell>
          <cell r="BE8">
            <v>204.6</v>
          </cell>
          <cell r="BF8">
            <v>188.59800000000001</v>
          </cell>
          <cell r="BG8">
            <v>198</v>
          </cell>
          <cell r="BH8">
            <v>186.53399999999999</v>
          </cell>
          <cell r="BI8">
            <v>212.8</v>
          </cell>
          <cell r="BJ8">
            <v>195.26400000000001</v>
          </cell>
          <cell r="BK8">
            <v>195.7</v>
          </cell>
          <cell r="BL8">
            <v>248.96</v>
          </cell>
          <cell r="BM8">
            <v>223.9</v>
          </cell>
          <cell r="BN8">
            <v>216.54300000000001</v>
          </cell>
          <cell r="BO8">
            <v>225.45</v>
          </cell>
          <cell r="BP8">
            <v>214.79499999999999</v>
          </cell>
          <cell r="BQ8">
            <v>191.6</v>
          </cell>
          <cell r="BR8">
            <v>201.71799999999999</v>
          </cell>
          <cell r="BS8">
            <v>235.6</v>
          </cell>
          <cell r="BT8">
            <v>224.01034999999999</v>
          </cell>
          <cell r="BU8">
            <v>226.5</v>
          </cell>
          <cell r="BV8">
            <v>191.38541000000001</v>
          </cell>
          <cell r="BW8">
            <v>226.3</v>
          </cell>
          <cell r="BX8">
            <v>247.29</v>
          </cell>
          <cell r="BY8">
            <v>223.2</v>
          </cell>
          <cell r="BZ8">
            <v>222.51499999999999</v>
          </cell>
          <cell r="CA8">
            <v>216.05</v>
          </cell>
          <cell r="CB8">
            <v>215.61799999999999</v>
          </cell>
          <cell r="CC8">
            <v>232.5</v>
          </cell>
          <cell r="CD8">
            <v>227.41900000000001</v>
          </cell>
          <cell r="CE8">
            <v>225</v>
          </cell>
          <cell r="CF8">
            <v>235.12899999999999</v>
          </cell>
          <cell r="CG8">
            <v>220.1</v>
          </cell>
          <cell r="CH8">
            <v>233.87899999999999</v>
          </cell>
          <cell r="CI8">
            <v>232.5</v>
          </cell>
          <cell r="CJ8">
            <v>212.32499999999999</v>
          </cell>
          <cell r="CK8">
            <v>231.1</v>
          </cell>
          <cell r="CL8">
            <v>254.624</v>
          </cell>
          <cell r="CM8">
            <v>239.95</v>
          </cell>
          <cell r="CN8">
            <v>245.352</v>
          </cell>
          <cell r="CO8">
            <v>222</v>
          </cell>
          <cell r="CP8">
            <v>191.0778</v>
          </cell>
          <cell r="CQ8">
            <v>239.2</v>
          </cell>
          <cell r="CR8">
            <v>237.34700000000001</v>
          </cell>
        </row>
        <row r="9">
          <cell r="A9">
            <v>7</v>
          </cell>
          <cell r="B9" t="str">
            <v xml:space="preserve">           литейный</v>
          </cell>
          <cell r="C9">
            <v>0</v>
          </cell>
          <cell r="D9">
            <v>3.8410000000000002</v>
          </cell>
          <cell r="F9">
            <v>4.8730000000000002</v>
          </cell>
          <cell r="H9">
            <v>6.4779999999999998</v>
          </cell>
          <cell r="J9">
            <v>0</v>
          </cell>
          <cell r="L9">
            <v>0.51300000000000001</v>
          </cell>
          <cell r="N9">
            <v>0.7</v>
          </cell>
          <cell r="P9">
            <v>7.5999999999999998E-2</v>
          </cell>
          <cell r="R9">
            <v>0.98499999999999999</v>
          </cell>
          <cell r="T9">
            <v>1.5509999999999999</v>
          </cell>
          <cell r="V9">
            <v>0</v>
          </cell>
          <cell r="X9">
            <v>1.3320000000000001</v>
          </cell>
          <cell r="Z9">
            <v>6.7069999999999999</v>
          </cell>
          <cell r="AB9">
            <v>9.42</v>
          </cell>
          <cell r="AD9">
            <v>5.5</v>
          </cell>
          <cell r="AF9">
            <v>3.3740000000000001</v>
          </cell>
          <cell r="AH9">
            <v>6.2389999999999999</v>
          </cell>
          <cell r="AJ9">
            <v>6.7690000000000001</v>
          </cell>
          <cell r="AK9">
            <v>3.2</v>
          </cell>
          <cell r="AL9">
            <v>3.5960000000000001</v>
          </cell>
          <cell r="AN9">
            <v>1.1100000000000001</v>
          </cell>
          <cell r="AO9">
            <v>0.75</v>
          </cell>
          <cell r="AP9">
            <v>4.3890000000000002</v>
          </cell>
          <cell r="AR9">
            <v>7.5579999999999998</v>
          </cell>
          <cell r="AT9">
            <v>10.358000000000001</v>
          </cell>
          <cell r="AV9">
            <v>2.9780000000000002</v>
          </cell>
          <cell r="AX9">
            <v>10.007999999999999</v>
          </cell>
          <cell r="AY9">
            <v>0</v>
          </cell>
          <cell r="AZ9">
            <v>4.2220000000000004</v>
          </cell>
          <cell r="BB9">
            <v>6.3550000000000004</v>
          </cell>
          <cell r="BD9">
            <v>1.8979999999999999</v>
          </cell>
          <cell r="BF9">
            <v>3.7320000000000002</v>
          </cell>
          <cell r="BH9">
            <v>0.33600000000000002</v>
          </cell>
          <cell r="BI9">
            <v>3</v>
          </cell>
          <cell r="BJ9">
            <v>5.9740000000000002</v>
          </cell>
          <cell r="BN9">
            <v>1.7929999999999999</v>
          </cell>
          <cell r="BO9">
            <v>3.6</v>
          </cell>
          <cell r="BP9">
            <v>0.72</v>
          </cell>
          <cell r="BQ9">
            <v>11.87</v>
          </cell>
          <cell r="BR9">
            <v>5.843</v>
          </cell>
          <cell r="BT9">
            <v>2.0134500000000002</v>
          </cell>
          <cell r="BU9">
            <v>2.7</v>
          </cell>
          <cell r="BV9">
            <v>11.359</v>
          </cell>
          <cell r="BX9">
            <v>5.5359999999999996</v>
          </cell>
          <cell r="BZ9">
            <v>7.7770000000000001</v>
          </cell>
          <cell r="CB9">
            <v>3.73</v>
          </cell>
          <cell r="CD9">
            <v>6.3040000000000003</v>
          </cell>
          <cell r="CE9">
            <v>7.2</v>
          </cell>
          <cell r="CF9">
            <v>4.8319999999999999</v>
          </cell>
          <cell r="CH9">
            <v>3.7989999999999999</v>
          </cell>
          <cell r="CJ9">
            <v>2.3620000000000001</v>
          </cell>
          <cell r="CL9">
            <v>0.13300000000000001</v>
          </cell>
          <cell r="CN9">
            <v>1.526</v>
          </cell>
          <cell r="CP9">
            <v>5.5841099999999999</v>
          </cell>
          <cell r="CQ9">
            <v>2.7</v>
          </cell>
          <cell r="CR9">
            <v>1.3979999999999999</v>
          </cell>
        </row>
        <row r="10">
          <cell r="A10">
            <v>8</v>
          </cell>
          <cell r="B10" t="str">
            <v>Сталь</v>
          </cell>
          <cell r="C10">
            <v>419.3</v>
          </cell>
          <cell r="D10">
            <v>5191.9629999999997</v>
          </cell>
          <cell r="E10">
            <v>425.3</v>
          </cell>
          <cell r="F10">
            <v>326.85400000000004</v>
          </cell>
          <cell r="G10">
            <v>384.2</v>
          </cell>
          <cell r="H10">
            <v>310.36799999999999</v>
          </cell>
          <cell r="I10">
            <v>411.9</v>
          </cell>
          <cell r="J10">
            <v>366.40300000000002</v>
          </cell>
          <cell r="K10">
            <v>379.6</v>
          </cell>
          <cell r="L10">
            <v>324.815</v>
          </cell>
          <cell r="M10">
            <v>411.6</v>
          </cell>
          <cell r="N10">
            <v>363.68299999999999</v>
          </cell>
          <cell r="O10">
            <v>424.2</v>
          </cell>
          <cell r="P10">
            <v>364.26900000000001</v>
          </cell>
          <cell r="Q10">
            <v>392.1</v>
          </cell>
          <cell r="R10">
            <v>285.76499999999999</v>
          </cell>
          <cell r="S10">
            <v>425</v>
          </cell>
          <cell r="T10">
            <v>329.38400000000001</v>
          </cell>
          <cell r="U10">
            <v>424</v>
          </cell>
          <cell r="V10">
            <v>354.30500000000001</v>
          </cell>
          <cell r="W10">
            <v>407.7</v>
          </cell>
          <cell r="X10">
            <v>363.66800000000001</v>
          </cell>
          <cell r="Y10">
            <v>418.1</v>
          </cell>
          <cell r="Z10">
            <v>336.61900000000003</v>
          </cell>
          <cell r="AA10">
            <v>436.35</v>
          </cell>
          <cell r="AB10">
            <v>323.52300000000002</v>
          </cell>
          <cell r="AC10">
            <v>432.9</v>
          </cell>
          <cell r="AD10">
            <v>331.43399999999997</v>
          </cell>
          <cell r="AE10">
            <v>391.2</v>
          </cell>
          <cell r="AF10">
            <v>246.012</v>
          </cell>
          <cell r="AG10">
            <v>308.24299999999999</v>
          </cell>
          <cell r="AH10">
            <v>185.31399999999999</v>
          </cell>
          <cell r="AI10">
            <v>233.751</v>
          </cell>
          <cell r="AJ10">
            <v>169.03700000000001</v>
          </cell>
          <cell r="AK10">
            <v>325.82399999999996</v>
          </cell>
          <cell r="AL10">
            <v>220.25</v>
          </cell>
          <cell r="AM10">
            <v>356.678</v>
          </cell>
          <cell r="AN10">
            <v>173.11700000000002</v>
          </cell>
          <cell r="AO10">
            <v>319.69900000000001</v>
          </cell>
          <cell r="AP10">
            <v>212.69799999999998</v>
          </cell>
          <cell r="AQ10">
            <v>297.97699999999998</v>
          </cell>
          <cell r="AR10">
            <v>243.73000000000002</v>
          </cell>
          <cell r="AS10">
            <v>243.12800000000001</v>
          </cell>
          <cell r="AT10">
            <v>156.54499999999999</v>
          </cell>
          <cell r="AU10">
            <v>314.584</v>
          </cell>
          <cell r="AV10">
            <v>249.649</v>
          </cell>
          <cell r="AW10">
            <v>239.59499999999997</v>
          </cell>
          <cell r="AX10">
            <v>174.232</v>
          </cell>
          <cell r="AY10">
            <v>290.39999999999998</v>
          </cell>
          <cell r="AZ10">
            <v>278.512</v>
          </cell>
          <cell r="BA10">
            <v>296.375</v>
          </cell>
          <cell r="BB10">
            <v>262.89299999999997</v>
          </cell>
          <cell r="BC10">
            <v>301.17399999999998</v>
          </cell>
          <cell r="BD10">
            <v>288.04200000000003</v>
          </cell>
          <cell r="BE10">
            <v>318.36500000000001</v>
          </cell>
          <cell r="BF10">
            <v>288.24</v>
          </cell>
          <cell r="BG10">
            <v>319.64</v>
          </cell>
          <cell r="BH10">
            <v>305.25599999999997</v>
          </cell>
          <cell r="BI10">
            <v>346.19</v>
          </cell>
          <cell r="BJ10">
            <v>339.01400000000001</v>
          </cell>
          <cell r="BK10">
            <v>362.524</v>
          </cell>
          <cell r="BL10">
            <v>354.85</v>
          </cell>
          <cell r="BM10">
            <v>372.71500000000003</v>
          </cell>
          <cell r="BN10">
            <v>366.05099999999999</v>
          </cell>
          <cell r="BO10">
            <v>358.52200000000005</v>
          </cell>
          <cell r="BP10">
            <v>360.46600000000001</v>
          </cell>
          <cell r="BQ10">
            <v>357.9</v>
          </cell>
          <cell r="BR10">
            <v>368.334</v>
          </cell>
          <cell r="BS10">
            <v>363.23400000000004</v>
          </cell>
          <cell r="BT10">
            <v>375.197</v>
          </cell>
          <cell r="BU10">
            <v>392.78300000000002</v>
          </cell>
          <cell r="BV10">
            <v>358.96600000000001</v>
          </cell>
          <cell r="BW10">
            <v>428.24400000000003</v>
          </cell>
          <cell r="BX10">
            <v>414.09100000000001</v>
          </cell>
          <cell r="BY10">
            <v>425.67700000000002</v>
          </cell>
          <cell r="BZ10">
            <v>407.31</v>
          </cell>
          <cell r="CA10">
            <v>390.238</v>
          </cell>
          <cell r="CB10">
            <v>396.02100000000002</v>
          </cell>
          <cell r="CC10">
            <v>355.03100000000001</v>
          </cell>
          <cell r="CD10">
            <v>369.65699999999998</v>
          </cell>
          <cell r="CE10">
            <v>411.43400000000003</v>
          </cell>
          <cell r="CF10">
            <v>414.66999999999996</v>
          </cell>
          <cell r="CG10">
            <v>393.16499999999996</v>
          </cell>
          <cell r="CH10">
            <v>405.76300000000003</v>
          </cell>
          <cell r="CI10">
            <v>402.32100000000003</v>
          </cell>
          <cell r="CJ10">
            <v>385.09699999999998</v>
          </cell>
          <cell r="CK10">
            <v>434.584</v>
          </cell>
          <cell r="CL10">
            <v>443.755</v>
          </cell>
          <cell r="CM10">
            <v>423.65600000000001</v>
          </cell>
          <cell r="CN10">
            <v>433.41300000000001</v>
          </cell>
          <cell r="CO10">
            <v>433.113</v>
          </cell>
          <cell r="CP10">
            <v>394.92399999999998</v>
          </cell>
          <cell r="CQ10">
            <v>423.00800000000004</v>
          </cell>
          <cell r="CR10">
            <v>457.37799999999999</v>
          </cell>
        </row>
        <row r="11">
          <cell r="A11">
            <v>9</v>
          </cell>
          <cell r="B11" t="str">
            <v xml:space="preserve">  в т.ч. мартеновская</v>
          </cell>
          <cell r="C11">
            <v>227.6</v>
          </cell>
          <cell r="D11">
            <v>2725.4630000000002</v>
          </cell>
          <cell r="E11">
            <v>170.5</v>
          </cell>
          <cell r="F11">
            <v>159.054</v>
          </cell>
          <cell r="G11">
            <v>154</v>
          </cell>
          <cell r="H11">
            <v>143.96799999999999</v>
          </cell>
          <cell r="I11">
            <v>176.6</v>
          </cell>
          <cell r="J11">
            <v>174.09</v>
          </cell>
          <cell r="K11">
            <v>176.4</v>
          </cell>
          <cell r="L11">
            <v>151.30799999999999</v>
          </cell>
          <cell r="M11">
            <v>165</v>
          </cell>
          <cell r="N11">
            <v>174.39</v>
          </cell>
          <cell r="O11">
            <v>163.80000000000001</v>
          </cell>
          <cell r="P11">
            <v>166.52500000000001</v>
          </cell>
          <cell r="Q11">
            <v>169.3</v>
          </cell>
          <cell r="R11">
            <v>145.06200000000001</v>
          </cell>
          <cell r="S11">
            <v>170</v>
          </cell>
          <cell r="T11">
            <v>159.13800000000001</v>
          </cell>
          <cell r="U11">
            <v>164</v>
          </cell>
          <cell r="V11">
            <v>165.03</v>
          </cell>
          <cell r="W11">
            <v>169</v>
          </cell>
          <cell r="X11">
            <v>156.65700000000001</v>
          </cell>
          <cell r="Y11">
            <v>164</v>
          </cell>
          <cell r="Z11">
            <v>112.51300000000001</v>
          </cell>
          <cell r="AA11">
            <v>169</v>
          </cell>
          <cell r="AB11">
            <v>116.223</v>
          </cell>
          <cell r="AC11">
            <v>169</v>
          </cell>
          <cell r="AD11">
            <v>153.358</v>
          </cell>
          <cell r="AE11">
            <v>152.6</v>
          </cell>
          <cell r="AF11">
            <v>120.715</v>
          </cell>
          <cell r="AG11">
            <v>130.19999999999999</v>
          </cell>
          <cell r="AH11">
            <v>71.55</v>
          </cell>
          <cell r="AI11">
            <v>118.4</v>
          </cell>
          <cell r="AJ11">
            <v>79.718000000000004</v>
          </cell>
          <cell r="AK11">
            <v>164.05199999999999</v>
          </cell>
          <cell r="AL11">
            <v>111.523</v>
          </cell>
          <cell r="AM11">
            <v>163.80000000000001</v>
          </cell>
          <cell r="AN11">
            <v>68.108000000000004</v>
          </cell>
          <cell r="AO11">
            <v>156.24</v>
          </cell>
          <cell r="AP11">
            <v>72.103999999999999</v>
          </cell>
          <cell r="AQ11">
            <v>122.9</v>
          </cell>
          <cell r="AR11">
            <v>109.348</v>
          </cell>
          <cell r="AS11">
            <v>113.4</v>
          </cell>
          <cell r="AT11">
            <v>63.863999999999997</v>
          </cell>
          <cell r="AU11">
            <v>117.2</v>
          </cell>
          <cell r="AV11">
            <v>91.825000000000003</v>
          </cell>
          <cell r="AW11">
            <v>93.864999999999995</v>
          </cell>
          <cell r="AX11">
            <v>60.037999999999997</v>
          </cell>
          <cell r="AY11">
            <v>132.30000000000001</v>
          </cell>
          <cell r="AZ11">
            <v>110.003</v>
          </cell>
          <cell r="BA11">
            <v>140</v>
          </cell>
          <cell r="BB11">
            <v>126.538</v>
          </cell>
          <cell r="BC11">
            <v>135.4</v>
          </cell>
          <cell r="BD11">
            <v>135.751</v>
          </cell>
          <cell r="BE11">
            <v>143.19999999999999</v>
          </cell>
          <cell r="BF11">
            <v>130</v>
          </cell>
          <cell r="BG11">
            <v>144.9</v>
          </cell>
          <cell r="BH11">
            <v>145.346</v>
          </cell>
          <cell r="BI11">
            <v>149.69999999999999</v>
          </cell>
          <cell r="BJ11">
            <v>150.10400000000001</v>
          </cell>
          <cell r="BK11">
            <v>144.9</v>
          </cell>
          <cell r="BL11">
            <v>158.857</v>
          </cell>
          <cell r="BM11">
            <v>162.80000000000001</v>
          </cell>
          <cell r="BN11">
            <v>163.45599999999999</v>
          </cell>
          <cell r="BO11">
            <v>162.80000000000001</v>
          </cell>
          <cell r="BP11">
            <v>167.08099999999999</v>
          </cell>
          <cell r="BQ11">
            <v>164</v>
          </cell>
          <cell r="BR11">
            <v>164.20099999999999</v>
          </cell>
          <cell r="BS11">
            <v>168</v>
          </cell>
          <cell r="BT11">
            <v>173.88800000000001</v>
          </cell>
          <cell r="BU11">
            <v>167</v>
          </cell>
          <cell r="BV11">
            <v>167.6</v>
          </cell>
          <cell r="BW11">
            <v>168</v>
          </cell>
          <cell r="BX11">
            <v>170.251</v>
          </cell>
          <cell r="BY11">
            <v>174</v>
          </cell>
          <cell r="BZ11">
            <v>175.45</v>
          </cell>
          <cell r="CA11">
            <v>154</v>
          </cell>
          <cell r="CB11">
            <v>157.22800000000001</v>
          </cell>
          <cell r="CC11">
            <v>170</v>
          </cell>
          <cell r="CD11">
            <v>164.1</v>
          </cell>
          <cell r="CE11">
            <v>175.87500000000003</v>
          </cell>
          <cell r="CF11">
            <v>179.11099999999999</v>
          </cell>
          <cell r="CG11">
            <v>165</v>
          </cell>
          <cell r="CH11">
            <v>174.52199999999999</v>
          </cell>
          <cell r="CI11">
            <v>165</v>
          </cell>
          <cell r="CJ11">
            <v>165.4</v>
          </cell>
          <cell r="CK11">
            <v>172.7</v>
          </cell>
          <cell r="CL11">
            <v>179.791</v>
          </cell>
          <cell r="CM11">
            <v>168.6</v>
          </cell>
          <cell r="CN11">
            <v>178.19300000000001</v>
          </cell>
          <cell r="CO11">
            <v>167</v>
          </cell>
          <cell r="CP11">
            <v>158.77099999999999</v>
          </cell>
          <cell r="CQ11">
            <v>168</v>
          </cell>
          <cell r="CR11">
            <v>186.37200000000001</v>
          </cell>
        </row>
        <row r="12">
          <cell r="A12">
            <v>10</v>
          </cell>
          <cell r="B12" t="str">
            <v xml:space="preserve">            конвертерная (жидкая)</v>
          </cell>
          <cell r="F12">
            <v>171.9</v>
          </cell>
          <cell r="H12">
            <v>170.6</v>
          </cell>
          <cell r="J12">
            <v>198.52600000000001</v>
          </cell>
          <cell r="L12">
            <v>179.19900000000001</v>
          </cell>
          <cell r="N12">
            <v>193.60499999999999</v>
          </cell>
          <cell r="P12">
            <v>203.001</v>
          </cell>
          <cell r="R12">
            <v>145.464</v>
          </cell>
          <cell r="T12">
            <v>176.24199999999999</v>
          </cell>
          <cell r="V12">
            <v>194.572</v>
          </cell>
          <cell r="X12">
            <v>214.309</v>
          </cell>
          <cell r="Z12">
            <v>232.34299999999999</v>
          </cell>
          <cell r="AB12">
            <v>214.65</v>
          </cell>
          <cell r="AC12">
            <v>270</v>
          </cell>
          <cell r="AD12">
            <v>185.4</v>
          </cell>
          <cell r="AE12">
            <v>244.2</v>
          </cell>
          <cell r="AF12">
            <v>129.1</v>
          </cell>
          <cell r="AG12">
            <v>182.25800000000001</v>
          </cell>
          <cell r="AH12">
            <v>116.03</v>
          </cell>
          <cell r="AI12">
            <v>118.05800000000001</v>
          </cell>
          <cell r="AJ12">
            <v>93.397999999999996</v>
          </cell>
          <cell r="AK12">
            <v>165.67699999999999</v>
          </cell>
          <cell r="AL12">
            <v>111.396</v>
          </cell>
          <cell r="AM12">
            <v>197.518</v>
          </cell>
          <cell r="AN12">
            <v>111.27800000000001</v>
          </cell>
          <cell r="AO12">
            <v>167.42099999999999</v>
          </cell>
          <cell r="AP12">
            <v>146.38</v>
          </cell>
          <cell r="AQ12">
            <v>179.322</v>
          </cell>
          <cell r="AR12">
            <v>138.96700000000001</v>
          </cell>
          <cell r="AS12">
            <v>132.749</v>
          </cell>
          <cell r="AT12">
            <v>95.656999999999996</v>
          </cell>
          <cell r="AU12">
            <v>202.137</v>
          </cell>
          <cell r="AV12">
            <v>162.261</v>
          </cell>
          <cell r="AW12">
            <v>149.21</v>
          </cell>
          <cell r="AX12">
            <v>118.03400000000001</v>
          </cell>
          <cell r="AY12">
            <v>161.88</v>
          </cell>
          <cell r="AZ12">
            <v>174.36699999999999</v>
          </cell>
          <cell r="BA12">
            <v>160.39500000000001</v>
          </cell>
          <cell r="BB12">
            <v>141.18899999999999</v>
          </cell>
          <cell r="BC12">
            <v>170.113</v>
          </cell>
          <cell r="BD12">
            <v>158.26</v>
          </cell>
          <cell r="BE12">
            <v>179.76499999999999</v>
          </cell>
          <cell r="BF12">
            <v>163.697</v>
          </cell>
          <cell r="BG12">
            <v>179.25</v>
          </cell>
          <cell r="BH12">
            <v>163.51400000000001</v>
          </cell>
          <cell r="BI12">
            <v>201.39699999999999</v>
          </cell>
          <cell r="BJ12">
            <v>196.21600000000001</v>
          </cell>
          <cell r="BK12">
            <v>223.21899999999999</v>
          </cell>
          <cell r="BL12">
            <v>203.506</v>
          </cell>
          <cell r="BM12">
            <v>215.31200000000001</v>
          </cell>
          <cell r="BN12">
            <v>208.22399999999999</v>
          </cell>
          <cell r="BO12">
            <v>200.71799999999999</v>
          </cell>
        </row>
        <row r="13">
          <cell r="A13">
            <v>11</v>
          </cell>
          <cell r="B13" t="str">
            <v xml:space="preserve">            конвертерная (годная)</v>
          </cell>
          <cell r="C13">
            <v>191.7</v>
          </cell>
          <cell r="D13">
            <v>2466.5</v>
          </cell>
          <cell r="E13">
            <v>254.8</v>
          </cell>
          <cell r="F13">
            <v>167.8</v>
          </cell>
          <cell r="G13">
            <v>230.2</v>
          </cell>
          <cell r="H13">
            <v>166.4</v>
          </cell>
          <cell r="I13">
            <v>235.3</v>
          </cell>
          <cell r="J13">
            <v>192.31299999999999</v>
          </cell>
          <cell r="K13">
            <v>203.2</v>
          </cell>
          <cell r="L13">
            <v>173.50700000000001</v>
          </cell>
          <cell r="M13">
            <v>246.6</v>
          </cell>
          <cell r="N13">
            <v>189.29300000000001</v>
          </cell>
          <cell r="O13">
            <v>260.39999999999998</v>
          </cell>
          <cell r="P13">
            <v>197.744</v>
          </cell>
          <cell r="Q13">
            <v>222.8</v>
          </cell>
          <cell r="R13">
            <v>140.703</v>
          </cell>
          <cell r="S13">
            <v>255</v>
          </cell>
          <cell r="T13">
            <v>170.24600000000001</v>
          </cell>
          <cell r="U13">
            <v>260</v>
          </cell>
          <cell r="V13">
            <v>189.27500000000001</v>
          </cell>
          <cell r="W13">
            <v>238.7</v>
          </cell>
          <cell r="X13">
            <v>207.011</v>
          </cell>
          <cell r="Y13">
            <v>254.1</v>
          </cell>
          <cell r="Z13">
            <v>224.10599999999999</v>
          </cell>
          <cell r="AA13">
            <v>267.35000000000002</v>
          </cell>
          <cell r="AB13">
            <v>207.3</v>
          </cell>
          <cell r="AC13">
            <v>263.89999999999998</v>
          </cell>
          <cell r="AD13">
            <v>178.07599999999999</v>
          </cell>
          <cell r="AE13">
            <v>238.6</v>
          </cell>
          <cell r="AF13">
            <v>125.297</v>
          </cell>
          <cell r="AG13">
            <v>178.04300000000001</v>
          </cell>
          <cell r="AH13">
            <v>113.764</v>
          </cell>
          <cell r="AI13">
            <v>115.351</v>
          </cell>
          <cell r="AJ13">
            <v>89.319000000000003</v>
          </cell>
          <cell r="AK13">
            <v>161.77199999999999</v>
          </cell>
          <cell r="AL13">
            <v>108.727</v>
          </cell>
          <cell r="AM13">
            <v>192.87799999999999</v>
          </cell>
          <cell r="AN13">
            <v>105.009</v>
          </cell>
          <cell r="AO13">
            <v>163.459</v>
          </cell>
          <cell r="AP13">
            <v>140.59399999999999</v>
          </cell>
          <cell r="AQ13">
            <v>175.077</v>
          </cell>
          <cell r="AR13">
            <v>134.38200000000001</v>
          </cell>
          <cell r="AS13">
            <v>129.72800000000001</v>
          </cell>
          <cell r="AT13">
            <v>92.680999999999997</v>
          </cell>
          <cell r="AU13">
            <v>197.38399999999999</v>
          </cell>
          <cell r="AV13">
            <v>157.82400000000001</v>
          </cell>
          <cell r="AW13">
            <v>145.72999999999999</v>
          </cell>
          <cell r="AX13">
            <v>114.194</v>
          </cell>
          <cell r="AY13">
            <v>158.1</v>
          </cell>
          <cell r="AZ13">
            <v>168.50899999999999</v>
          </cell>
          <cell r="BA13">
            <v>156.375</v>
          </cell>
          <cell r="BB13">
            <v>136.35499999999999</v>
          </cell>
          <cell r="BC13">
            <v>165.774</v>
          </cell>
          <cell r="BD13">
            <v>152.291</v>
          </cell>
          <cell r="BE13">
            <v>175.16499999999999</v>
          </cell>
          <cell r="BF13">
            <v>158.24</v>
          </cell>
          <cell r="BG13">
            <v>174.74</v>
          </cell>
          <cell r="BH13">
            <v>159.91</v>
          </cell>
          <cell r="BI13">
            <v>196.49</v>
          </cell>
          <cell r="BJ13">
            <v>188.91</v>
          </cell>
          <cell r="BK13">
            <v>217.624</v>
          </cell>
          <cell r="BL13">
            <v>195.99299999999999</v>
          </cell>
          <cell r="BM13">
            <v>209.91499999999999</v>
          </cell>
          <cell r="BN13">
            <v>202.595</v>
          </cell>
          <cell r="BO13">
            <v>195.72200000000001</v>
          </cell>
          <cell r="BP13">
            <v>193.38499999999999</v>
          </cell>
          <cell r="BQ13">
            <v>193.9</v>
          </cell>
          <cell r="BR13">
            <v>204.13300000000001</v>
          </cell>
          <cell r="BS13">
            <v>195.23400000000001</v>
          </cell>
          <cell r="BT13">
            <v>201.309</v>
          </cell>
          <cell r="BU13">
            <v>225.78299999999999</v>
          </cell>
          <cell r="BV13">
            <v>191.36600000000001</v>
          </cell>
          <cell r="BW13">
            <v>260.24400000000003</v>
          </cell>
          <cell r="BX13">
            <v>243.84</v>
          </cell>
          <cell r="BY13">
            <v>251.67699999999999</v>
          </cell>
          <cell r="BZ13">
            <v>231.86</v>
          </cell>
          <cell r="CA13">
            <v>236.238</v>
          </cell>
          <cell r="CB13">
            <v>238.79300000000001</v>
          </cell>
          <cell r="CC13">
            <v>185.03100000000001</v>
          </cell>
          <cell r="CD13">
            <v>205.55699999999999</v>
          </cell>
          <cell r="CE13">
            <v>235.559</v>
          </cell>
          <cell r="CF13">
            <v>235.559</v>
          </cell>
          <cell r="CG13">
            <v>228.16499999999999</v>
          </cell>
          <cell r="CH13">
            <v>231.24100000000001</v>
          </cell>
          <cell r="CI13">
            <v>237.321</v>
          </cell>
          <cell r="CJ13">
            <v>219.697</v>
          </cell>
          <cell r="CK13">
            <v>261.88400000000001</v>
          </cell>
          <cell r="CL13">
            <v>263.964</v>
          </cell>
          <cell r="CM13">
            <v>255.05600000000001</v>
          </cell>
          <cell r="CN13">
            <v>255.22</v>
          </cell>
          <cell r="CO13">
            <v>266.113</v>
          </cell>
          <cell r="CP13">
            <v>236.15299999999999</v>
          </cell>
          <cell r="CQ13">
            <v>255.00800000000001</v>
          </cell>
          <cell r="CR13">
            <v>271.00599999999997</v>
          </cell>
        </row>
        <row r="14">
          <cell r="A14">
            <v>12</v>
          </cell>
          <cell r="B14" t="str">
            <v xml:space="preserve">            в т.ч. МНЛЗ-1</v>
          </cell>
          <cell r="D14">
            <v>18.821999999999999</v>
          </cell>
          <cell r="E14">
            <v>59</v>
          </cell>
          <cell r="F14">
            <v>38.265000000000001</v>
          </cell>
          <cell r="G14">
            <v>52.5</v>
          </cell>
          <cell r="H14">
            <v>25.893000000000001</v>
          </cell>
          <cell r="I14">
            <v>59</v>
          </cell>
          <cell r="J14">
            <v>45.853000000000002</v>
          </cell>
          <cell r="K14">
            <v>56.7</v>
          </cell>
          <cell r="L14">
            <v>44.518000000000001</v>
          </cell>
          <cell r="M14">
            <v>59</v>
          </cell>
          <cell r="N14">
            <v>40.758000000000003</v>
          </cell>
          <cell r="O14">
            <v>56.7</v>
          </cell>
          <cell r="P14">
            <v>37.180999999999997</v>
          </cell>
          <cell r="Q14">
            <v>59</v>
          </cell>
          <cell r="R14">
            <v>34.015999999999998</v>
          </cell>
          <cell r="S14">
            <v>59</v>
          </cell>
          <cell r="T14">
            <v>42.320999999999998</v>
          </cell>
          <cell r="U14">
            <v>57</v>
          </cell>
          <cell r="V14">
            <v>35.051000000000002</v>
          </cell>
          <cell r="W14">
            <v>60</v>
          </cell>
          <cell r="X14">
            <v>40.857999999999997</v>
          </cell>
          <cell r="Y14">
            <v>59</v>
          </cell>
          <cell r="Z14">
            <v>38.112000000000002</v>
          </cell>
          <cell r="AA14">
            <v>58.6</v>
          </cell>
          <cell r="AB14">
            <v>42.914999999999999</v>
          </cell>
          <cell r="AC14">
            <v>59.4</v>
          </cell>
          <cell r="AD14">
            <v>42.703000000000003</v>
          </cell>
          <cell r="AE14">
            <v>53.6</v>
          </cell>
          <cell r="AF14">
            <v>31.01</v>
          </cell>
          <cell r="AG14">
            <v>59.4</v>
          </cell>
          <cell r="AH14">
            <v>39.923999999999999</v>
          </cell>
          <cell r="AI14">
            <v>48.8</v>
          </cell>
          <cell r="AJ14">
            <v>25.452999999999999</v>
          </cell>
          <cell r="AK14">
            <v>53.46</v>
          </cell>
          <cell r="AL14">
            <v>38.268999999999998</v>
          </cell>
          <cell r="AM14">
            <v>57.4</v>
          </cell>
          <cell r="AN14">
            <v>29.167000000000002</v>
          </cell>
          <cell r="AO14">
            <v>59.2</v>
          </cell>
          <cell r="AP14">
            <v>38.139000000000003</v>
          </cell>
          <cell r="AQ14">
            <v>59.2</v>
          </cell>
          <cell r="AR14">
            <v>39.360999999999997</v>
          </cell>
          <cell r="AS14">
            <v>24</v>
          </cell>
          <cell r="AT14">
            <v>20.262</v>
          </cell>
          <cell r="AU14">
            <v>41.95</v>
          </cell>
          <cell r="AV14">
            <v>26.052</v>
          </cell>
          <cell r="AW14">
            <v>37.07</v>
          </cell>
          <cell r="AX14">
            <v>21.536999999999999</v>
          </cell>
          <cell r="AY14">
            <v>34.715000000000003</v>
          </cell>
          <cell r="AZ14">
            <v>45.865000000000002</v>
          </cell>
          <cell r="BA14">
            <v>44.65</v>
          </cell>
          <cell r="BB14">
            <v>42.997</v>
          </cell>
          <cell r="BC14">
            <v>48.03</v>
          </cell>
          <cell r="BD14">
            <v>36.902000000000001</v>
          </cell>
          <cell r="BE14">
            <v>48</v>
          </cell>
          <cell r="BF14">
            <v>33.837000000000003</v>
          </cell>
          <cell r="BG14">
            <v>48</v>
          </cell>
          <cell r="BH14">
            <v>43.121000000000002</v>
          </cell>
          <cell r="BI14">
            <v>48</v>
          </cell>
          <cell r="BJ14">
            <v>52.052999999999997</v>
          </cell>
          <cell r="BK14">
            <v>53</v>
          </cell>
          <cell r="BL14">
            <v>42.5</v>
          </cell>
          <cell r="BM14">
            <v>53</v>
          </cell>
          <cell r="BN14">
            <v>47.542000000000002</v>
          </cell>
          <cell r="BO14">
            <v>55</v>
          </cell>
          <cell r="BP14">
            <v>53.987000000000002</v>
          </cell>
          <cell r="BQ14">
            <v>53.94</v>
          </cell>
          <cell r="BR14">
            <v>53.94</v>
          </cell>
          <cell r="BS14">
            <v>50</v>
          </cell>
          <cell r="BT14">
            <v>47.363</v>
          </cell>
          <cell r="BU14">
            <v>60</v>
          </cell>
          <cell r="BV14">
            <v>55.984999999999999</v>
          </cell>
          <cell r="BW14">
            <v>60</v>
          </cell>
          <cell r="BX14">
            <v>56.567</v>
          </cell>
          <cell r="BY14">
            <v>60</v>
          </cell>
          <cell r="BZ14">
            <v>54.988999999999997</v>
          </cell>
          <cell r="CA14">
            <v>56</v>
          </cell>
          <cell r="CB14">
            <v>59.107999999999997</v>
          </cell>
          <cell r="CC14">
            <v>61.2</v>
          </cell>
          <cell r="CD14">
            <v>60.51</v>
          </cell>
          <cell r="CE14">
            <v>60.8</v>
          </cell>
          <cell r="CF14">
            <v>62.454999999999998</v>
          </cell>
          <cell r="CG14">
            <v>60.8</v>
          </cell>
          <cell r="CH14">
            <v>62.284999999999997</v>
          </cell>
          <cell r="CI14">
            <v>62</v>
          </cell>
          <cell r="CJ14">
            <v>62.02</v>
          </cell>
          <cell r="CK14">
            <v>63.5</v>
          </cell>
          <cell r="CL14">
            <v>65.245999999999995</v>
          </cell>
          <cell r="CM14">
            <v>63.5</v>
          </cell>
          <cell r="CN14">
            <v>67.745000000000005</v>
          </cell>
          <cell r="CO14">
            <v>65</v>
          </cell>
          <cell r="CP14">
            <v>65.012</v>
          </cell>
          <cell r="CQ14">
            <v>65</v>
          </cell>
          <cell r="CR14">
            <v>60.207999999999998</v>
          </cell>
        </row>
        <row r="15">
          <cell r="A15">
            <v>13</v>
          </cell>
          <cell r="B15" t="str">
            <v xml:space="preserve">                     МНЛЗ-2</v>
          </cell>
          <cell r="D15">
            <v>411.33499999999998</v>
          </cell>
          <cell r="E15">
            <v>56.1</v>
          </cell>
          <cell r="F15">
            <v>17.827000000000002</v>
          </cell>
          <cell r="G15">
            <v>63.2</v>
          </cell>
          <cell r="H15">
            <v>47.140999999999998</v>
          </cell>
          <cell r="I15">
            <v>84.1</v>
          </cell>
          <cell r="J15">
            <v>49.328000000000003</v>
          </cell>
          <cell r="K15">
            <v>65</v>
          </cell>
          <cell r="L15">
            <v>49.039000000000001</v>
          </cell>
          <cell r="M15">
            <v>112.2</v>
          </cell>
          <cell r="N15">
            <v>62.134999999999998</v>
          </cell>
          <cell r="O15">
            <v>75</v>
          </cell>
          <cell r="P15">
            <v>42.441000000000003</v>
          </cell>
          <cell r="Q15">
            <v>75</v>
          </cell>
          <cell r="R15">
            <v>23.545999999999999</v>
          </cell>
          <cell r="S15">
            <v>75</v>
          </cell>
          <cell r="T15">
            <v>32.363</v>
          </cell>
          <cell r="U15">
            <v>90</v>
          </cell>
          <cell r="V15">
            <v>58.143000000000001</v>
          </cell>
          <cell r="W15">
            <v>100</v>
          </cell>
          <cell r="X15">
            <v>49.625</v>
          </cell>
          <cell r="Y15">
            <v>100</v>
          </cell>
          <cell r="Z15">
            <v>78.938000000000002</v>
          </cell>
          <cell r="AA15">
            <v>80</v>
          </cell>
          <cell r="AB15">
            <v>56.433</v>
          </cell>
          <cell r="AC15">
            <v>96.1</v>
          </cell>
          <cell r="AD15">
            <v>64.185000000000002</v>
          </cell>
          <cell r="AE15">
            <v>86.8</v>
          </cell>
          <cell r="AF15">
            <v>44.774999999999999</v>
          </cell>
          <cell r="AG15">
            <v>44</v>
          </cell>
          <cell r="AH15">
            <v>24.207999999999998</v>
          </cell>
          <cell r="AI15">
            <v>20.5</v>
          </cell>
          <cell r="AJ15">
            <v>15.547000000000001</v>
          </cell>
          <cell r="AK15">
            <v>36</v>
          </cell>
          <cell r="AL15">
            <v>16.792000000000002</v>
          </cell>
          <cell r="AM15">
            <v>85</v>
          </cell>
          <cell r="AN15">
            <v>30.178999999999998</v>
          </cell>
          <cell r="AO15">
            <v>70</v>
          </cell>
          <cell r="AP15">
            <v>25.73</v>
          </cell>
          <cell r="AQ15">
            <v>70</v>
          </cell>
          <cell r="AR15">
            <v>15.59</v>
          </cell>
          <cell r="AS15">
            <v>48</v>
          </cell>
          <cell r="AT15">
            <v>26.619</v>
          </cell>
          <cell r="AU15">
            <v>48</v>
          </cell>
          <cell r="AV15">
            <v>37.158999999999999</v>
          </cell>
          <cell r="AW15">
            <v>36.369999999999997</v>
          </cell>
          <cell r="AX15">
            <v>25.826000000000001</v>
          </cell>
          <cell r="AY15">
            <v>30</v>
          </cell>
          <cell r="AZ15">
            <v>37.706000000000003</v>
          </cell>
          <cell r="BA15">
            <v>48.36</v>
          </cell>
          <cell r="BB15">
            <v>39.963999999999999</v>
          </cell>
          <cell r="BC15">
            <v>48</v>
          </cell>
          <cell r="BD15">
            <v>34.325000000000003</v>
          </cell>
          <cell r="BE15">
            <v>50</v>
          </cell>
          <cell r="BF15">
            <v>45.293999999999997</v>
          </cell>
          <cell r="BG15">
            <v>50</v>
          </cell>
          <cell r="BH15">
            <v>56.561999999999998</v>
          </cell>
          <cell r="BI15">
            <v>51</v>
          </cell>
          <cell r="BJ15">
            <v>46.649000000000001</v>
          </cell>
          <cell r="BK15">
            <v>61</v>
          </cell>
          <cell r="BL15">
            <v>40.125999999999998</v>
          </cell>
          <cell r="BM15">
            <v>58</v>
          </cell>
          <cell r="BN15">
            <v>44.085999999999999</v>
          </cell>
          <cell r="BO15">
            <v>61</v>
          </cell>
          <cell r="BP15">
            <v>57.706000000000003</v>
          </cell>
          <cell r="BQ15">
            <v>52</v>
          </cell>
          <cell r="BR15">
            <v>55.203000000000003</v>
          </cell>
          <cell r="BS15">
            <v>60</v>
          </cell>
          <cell r="BT15">
            <v>65.066000000000003</v>
          </cell>
          <cell r="BU15">
            <v>65</v>
          </cell>
          <cell r="BV15">
            <v>47.43</v>
          </cell>
          <cell r="BW15">
            <v>65</v>
          </cell>
          <cell r="BX15">
            <v>47.491999999999997</v>
          </cell>
          <cell r="BY15">
            <v>70</v>
          </cell>
          <cell r="BZ15">
            <v>73.213999999999999</v>
          </cell>
          <cell r="CA15">
            <v>70</v>
          </cell>
          <cell r="CB15">
            <v>63.429000000000002</v>
          </cell>
          <cell r="CC15">
            <v>80</v>
          </cell>
          <cell r="CD15">
            <v>81.010000000000005</v>
          </cell>
          <cell r="CE15">
            <v>85</v>
          </cell>
          <cell r="CF15">
            <v>71.63</v>
          </cell>
          <cell r="CG15">
            <v>80</v>
          </cell>
          <cell r="CH15">
            <v>66.454999999999998</v>
          </cell>
          <cell r="CI15">
            <v>80</v>
          </cell>
          <cell r="CJ15">
            <v>86.453000000000003</v>
          </cell>
          <cell r="CK15">
            <v>85</v>
          </cell>
          <cell r="CL15">
            <v>78.581000000000003</v>
          </cell>
          <cell r="CM15">
            <v>85</v>
          </cell>
          <cell r="CN15">
            <v>80.989999999999995</v>
          </cell>
          <cell r="CO15">
            <v>90</v>
          </cell>
          <cell r="CP15">
            <v>86.61</v>
          </cell>
          <cell r="CQ15">
            <v>90</v>
          </cell>
          <cell r="CR15">
            <v>100.655</v>
          </cell>
        </row>
        <row r="16">
          <cell r="A16">
            <v>14</v>
          </cell>
          <cell r="B16" t="str">
            <v>Прокат</v>
          </cell>
          <cell r="C16">
            <v>118.3</v>
          </cell>
          <cell r="D16">
            <v>3854.5910000000003</v>
          </cell>
          <cell r="E16">
            <v>273.05</v>
          </cell>
          <cell r="F16">
            <v>222.67</v>
          </cell>
          <cell r="G16">
            <v>246.5</v>
          </cell>
          <cell r="H16">
            <v>205.26400000000001</v>
          </cell>
          <cell r="I16">
            <v>251.29000000000002</v>
          </cell>
          <cell r="J16">
            <v>253.16400000000002</v>
          </cell>
          <cell r="K16">
            <v>253.1</v>
          </cell>
          <cell r="L16">
            <v>205.04</v>
          </cell>
          <cell r="M16">
            <v>228.95</v>
          </cell>
          <cell r="N16">
            <v>219.524</v>
          </cell>
          <cell r="O16">
            <v>262.60000000000002</v>
          </cell>
          <cell r="P16">
            <v>208.66299999999998</v>
          </cell>
          <cell r="Q16">
            <v>266.01</v>
          </cell>
          <cell r="R16">
            <v>204.60000000000002</v>
          </cell>
          <cell r="S16">
            <v>268</v>
          </cell>
          <cell r="T16">
            <v>222.18299999999999</v>
          </cell>
          <cell r="U16">
            <v>264</v>
          </cell>
          <cell r="V16">
            <v>252.19600000000003</v>
          </cell>
          <cell r="W16">
            <v>236.5</v>
          </cell>
          <cell r="X16">
            <v>243.679</v>
          </cell>
          <cell r="Y16">
            <v>236.79999999999998</v>
          </cell>
          <cell r="Z16">
            <v>201.251</v>
          </cell>
          <cell r="AA16">
            <v>266.89999999999998</v>
          </cell>
          <cell r="AB16">
            <v>201.19300000000001</v>
          </cell>
          <cell r="AC16">
            <v>256.35300000000001</v>
          </cell>
          <cell r="AD16">
            <v>194.83600000000001</v>
          </cell>
          <cell r="AE16">
            <v>248</v>
          </cell>
          <cell r="AF16">
            <v>145.37299999999999</v>
          </cell>
          <cell r="AG16">
            <v>202.10000000000002</v>
          </cell>
          <cell r="AH16">
            <v>110.771</v>
          </cell>
          <cell r="AI16">
            <v>162.30000000000001</v>
          </cell>
          <cell r="AJ16">
            <v>111.77699999999997</v>
          </cell>
          <cell r="AK16">
            <v>242.19</v>
          </cell>
          <cell r="AL16">
            <v>155.333</v>
          </cell>
          <cell r="AM16">
            <v>210</v>
          </cell>
          <cell r="AN16">
            <v>82.134999999999991</v>
          </cell>
          <cell r="AO16">
            <v>207</v>
          </cell>
          <cell r="AP16">
            <v>147.905</v>
          </cell>
          <cell r="AQ16">
            <v>223</v>
          </cell>
          <cell r="AR16">
            <v>186.79900000000001</v>
          </cell>
          <cell r="AS16">
            <v>194.70000000000002</v>
          </cell>
          <cell r="AT16">
            <v>119.17900000000002</v>
          </cell>
          <cell r="AU16">
            <v>227</v>
          </cell>
          <cell r="AV16">
            <v>158.01999999999998</v>
          </cell>
          <cell r="AW16">
            <v>227.45999999999998</v>
          </cell>
          <cell r="AX16">
            <v>163.20899999999997</v>
          </cell>
          <cell r="AY16">
            <v>229.2</v>
          </cell>
          <cell r="AZ16">
            <v>233.54499999999999</v>
          </cell>
          <cell r="BA16">
            <v>244.28</v>
          </cell>
          <cell r="BB16">
            <v>224.82499999999999</v>
          </cell>
          <cell r="BC16">
            <v>242.47</v>
          </cell>
          <cell r="BD16">
            <v>219.369</v>
          </cell>
          <cell r="BE16">
            <v>249.85999999999999</v>
          </cell>
          <cell r="BF16">
            <v>247.19399999999999</v>
          </cell>
          <cell r="BG16">
            <v>252.8</v>
          </cell>
          <cell r="BH16">
            <v>254.64154600000001</v>
          </cell>
          <cell r="BI16">
            <v>271.3</v>
          </cell>
          <cell r="BJ16">
            <v>245.24228600000004</v>
          </cell>
          <cell r="BK16">
            <v>290.2</v>
          </cell>
          <cell r="BL16">
            <v>291.78562699999992</v>
          </cell>
          <cell r="BM16">
            <v>306.2</v>
          </cell>
          <cell r="BN16">
            <v>273.96788600000002</v>
          </cell>
          <cell r="BO16">
            <v>307.8</v>
          </cell>
          <cell r="BP16">
            <v>314.70296000000002</v>
          </cell>
          <cell r="BQ16">
            <v>277.60000000000002</v>
          </cell>
          <cell r="BR16">
            <v>291.77605099999994</v>
          </cell>
          <cell r="BS16">
            <v>281.3</v>
          </cell>
          <cell r="BT16">
            <v>294.45205800000002</v>
          </cell>
          <cell r="BU16">
            <v>287.8</v>
          </cell>
          <cell r="BV16">
            <v>285.36007999999998</v>
          </cell>
          <cell r="BW16">
            <v>303.2</v>
          </cell>
          <cell r="BX16">
            <v>289.24536999999998</v>
          </cell>
          <cell r="BY16">
            <v>292</v>
          </cell>
          <cell r="BZ16">
            <v>289.990837</v>
          </cell>
          <cell r="CA16">
            <v>250</v>
          </cell>
          <cell r="CB16">
            <v>263.11862600000001</v>
          </cell>
          <cell r="CC16">
            <v>224</v>
          </cell>
          <cell r="CD16">
            <v>254.920537</v>
          </cell>
          <cell r="CE16">
            <v>272.5</v>
          </cell>
          <cell r="CF16">
            <v>274.49789800000002</v>
          </cell>
          <cell r="CG16">
            <v>270.44094000000001</v>
          </cell>
          <cell r="CH16">
            <v>279.68426699999998</v>
          </cell>
          <cell r="CI16">
            <v>263.39999999999998</v>
          </cell>
          <cell r="CJ16">
            <v>270.04554000000002</v>
          </cell>
          <cell r="CK16">
            <v>274</v>
          </cell>
          <cell r="CL16">
            <v>273.61899999999997</v>
          </cell>
          <cell r="CM16">
            <v>271</v>
          </cell>
          <cell r="CN16">
            <v>274.96699999999998</v>
          </cell>
          <cell r="CO16">
            <v>283</v>
          </cell>
          <cell r="CP16">
            <v>265.283027</v>
          </cell>
          <cell r="CQ16">
            <v>288</v>
          </cell>
          <cell r="CR16">
            <v>292.28003000000001</v>
          </cell>
        </row>
        <row r="17">
          <cell r="A17">
            <v>15</v>
          </cell>
          <cell r="B17" t="str">
            <v>Обжимной цех 1</v>
          </cell>
        </row>
        <row r="18">
          <cell r="A18">
            <v>16</v>
          </cell>
          <cell r="B18" t="str">
            <v xml:space="preserve">               всад</v>
          </cell>
          <cell r="C18">
            <v>227.6</v>
          </cell>
          <cell r="D18">
            <v>2623.2190000000001</v>
          </cell>
          <cell r="E18">
            <v>306.7</v>
          </cell>
          <cell r="F18">
            <v>219.5</v>
          </cell>
          <cell r="G18">
            <v>265.10000000000002</v>
          </cell>
          <cell r="H18">
            <v>227.02799999999999</v>
          </cell>
          <cell r="I18">
            <v>262.57299999999998</v>
          </cell>
          <cell r="J18">
            <v>278.459</v>
          </cell>
          <cell r="K18">
            <v>242.55600000000001</v>
          </cell>
          <cell r="L18">
            <v>225.11699999999999</v>
          </cell>
          <cell r="M18">
            <v>245.35900000000001</v>
          </cell>
          <cell r="N18">
            <v>253.74700000000001</v>
          </cell>
          <cell r="O18">
            <v>282.87400000000002</v>
          </cell>
          <cell r="P18">
            <v>249.42400000000001</v>
          </cell>
          <cell r="Q18">
            <v>282.54700000000003</v>
          </cell>
          <cell r="R18">
            <v>243.44</v>
          </cell>
          <cell r="S18">
            <v>282.637</v>
          </cell>
          <cell r="T18">
            <v>260.839</v>
          </cell>
          <cell r="U18">
            <v>276.60000000000002</v>
          </cell>
          <cell r="V18">
            <v>263.74099999999999</v>
          </cell>
          <cell r="W18">
            <v>249</v>
          </cell>
          <cell r="X18">
            <v>284.19099999999997</v>
          </cell>
          <cell r="Y18">
            <v>250.9</v>
          </cell>
          <cell r="Z18">
            <v>219.59899999999999</v>
          </cell>
          <cell r="AA18">
            <v>289.39999999999998</v>
          </cell>
          <cell r="AB18">
            <v>226.001</v>
          </cell>
          <cell r="AC18">
            <v>277.39999999999998</v>
          </cell>
          <cell r="AD18">
            <v>225.7</v>
          </cell>
          <cell r="AE18">
            <v>250.8</v>
          </cell>
          <cell r="AF18">
            <v>169.75299999999999</v>
          </cell>
          <cell r="AG18">
            <v>204.84</v>
          </cell>
          <cell r="AH18">
            <v>127.027</v>
          </cell>
          <cell r="AI18">
            <v>160.74</v>
          </cell>
          <cell r="AJ18">
            <v>123.105</v>
          </cell>
          <cell r="AK18">
            <v>236.364</v>
          </cell>
          <cell r="AL18">
            <v>168.94499999999999</v>
          </cell>
          <cell r="AM18">
            <v>214.27799999999999</v>
          </cell>
          <cell r="AN18">
            <v>98.753</v>
          </cell>
          <cell r="AO18">
            <v>190.49799999999999</v>
          </cell>
          <cell r="AP18">
            <v>140.369</v>
          </cell>
          <cell r="AQ18">
            <v>188.77699999999999</v>
          </cell>
          <cell r="AR18">
            <v>200.934</v>
          </cell>
          <cell r="AS18">
            <v>179.12799999999999</v>
          </cell>
          <cell r="AT18">
            <v>106.854</v>
          </cell>
          <cell r="AU18">
            <v>199.63499999999999</v>
          </cell>
          <cell r="AV18">
            <v>141.994</v>
          </cell>
          <cell r="AW18">
            <v>216.154</v>
          </cell>
          <cell r="AX18">
            <v>174.55</v>
          </cell>
          <cell r="AY18">
            <v>232.63800000000001</v>
          </cell>
          <cell r="AZ18">
            <v>188.80199999999999</v>
          </cell>
          <cell r="BA18">
            <v>214.36500000000001</v>
          </cell>
          <cell r="BB18">
            <v>193.77600000000001</v>
          </cell>
          <cell r="BC18">
            <v>210.14500000000001</v>
          </cell>
          <cell r="BD18">
            <v>216.965</v>
          </cell>
          <cell r="BE18">
            <v>220.36600000000001</v>
          </cell>
          <cell r="BF18">
            <v>213.39599999999999</v>
          </cell>
          <cell r="BG18">
            <v>221.64</v>
          </cell>
          <cell r="BH18">
            <v>205.95400000000001</v>
          </cell>
          <cell r="BI18">
            <v>247.18899999999999</v>
          </cell>
          <cell r="BJ18">
            <v>227.501</v>
          </cell>
          <cell r="BK18">
            <v>248.482</v>
          </cell>
          <cell r="BL18">
            <v>267.67700000000002</v>
          </cell>
          <cell r="BM18">
            <v>272.714</v>
          </cell>
          <cell r="BN18">
            <v>253.613</v>
          </cell>
          <cell r="BO18">
            <v>267.52300000000002</v>
          </cell>
          <cell r="BP18">
            <v>270.00200000000001</v>
          </cell>
          <cell r="BQ18">
            <v>265.875</v>
          </cell>
          <cell r="BR18">
            <v>270.036</v>
          </cell>
          <cell r="BS18">
            <v>253.23500000000001</v>
          </cell>
          <cell r="BT18">
            <v>267.45400000000001</v>
          </cell>
          <cell r="BU18">
            <v>267.78300000000002</v>
          </cell>
          <cell r="BV18">
            <v>256.06</v>
          </cell>
          <cell r="BW18">
            <v>303.24400000000003</v>
          </cell>
          <cell r="BX18">
            <v>294.65800000000002</v>
          </cell>
          <cell r="BY18">
            <v>295.67599999999999</v>
          </cell>
          <cell r="BZ18">
            <v>288.202</v>
          </cell>
          <cell r="CA18">
            <v>264.238</v>
          </cell>
          <cell r="CB18">
            <v>271.63499999999999</v>
          </cell>
          <cell r="CC18">
            <v>213.83099999999999</v>
          </cell>
          <cell r="CD18">
            <v>234.3</v>
          </cell>
          <cell r="CE18">
            <v>265.63400000000001</v>
          </cell>
          <cell r="CF18">
            <v>268.24400000000003</v>
          </cell>
          <cell r="CG18">
            <v>260.80799999999999</v>
          </cell>
          <cell r="CH18">
            <v>278.08999999999997</v>
          </cell>
          <cell r="CI18">
            <v>260.322</v>
          </cell>
          <cell r="CJ18">
            <v>248.386</v>
          </cell>
          <cell r="CK18">
            <v>271.084</v>
          </cell>
          <cell r="CL18">
            <v>281.113</v>
          </cell>
          <cell r="CM18">
            <v>254.155</v>
          </cell>
          <cell r="CN18">
            <v>238.85300000000001</v>
          </cell>
          <cell r="CO18">
            <v>289.06400000000002</v>
          </cell>
          <cell r="CP18">
            <v>286.16000000000003</v>
          </cell>
          <cell r="CQ18">
            <v>288.00900000000001</v>
          </cell>
          <cell r="CR18">
            <v>312.21600000000001</v>
          </cell>
        </row>
        <row r="19">
          <cell r="A19">
            <v>17</v>
          </cell>
          <cell r="B19" t="str">
            <v xml:space="preserve">               брутто</v>
          </cell>
          <cell r="F19">
            <v>182.7</v>
          </cell>
          <cell r="H19">
            <v>189.858</v>
          </cell>
          <cell r="J19">
            <v>235.101</v>
          </cell>
          <cell r="L19">
            <v>188.267</v>
          </cell>
          <cell r="N19">
            <v>210.03800000000001</v>
          </cell>
          <cell r="P19">
            <v>208.66800000000001</v>
          </cell>
          <cell r="R19">
            <v>203.18100000000001</v>
          </cell>
          <cell r="T19">
            <v>219.34899999999999</v>
          </cell>
          <cell r="V19">
            <v>222.72499999999999</v>
          </cell>
          <cell r="X19">
            <v>236.679</v>
          </cell>
          <cell r="Z19">
            <v>185.89099999999999</v>
          </cell>
          <cell r="AB19">
            <v>186.68100000000001</v>
          </cell>
          <cell r="AC19">
            <v>234.2</v>
          </cell>
          <cell r="AD19">
            <v>187</v>
          </cell>
          <cell r="AE19">
            <v>211.7</v>
          </cell>
          <cell r="AF19">
            <v>140.19999999999999</v>
          </cell>
          <cell r="AG19">
            <v>175.52</v>
          </cell>
          <cell r="AH19">
            <v>104.67100000000001</v>
          </cell>
          <cell r="AI19">
            <v>135.69</v>
          </cell>
          <cell r="AJ19">
            <v>102.048</v>
          </cell>
          <cell r="AK19">
            <v>200.8</v>
          </cell>
          <cell r="AL19">
            <v>141.99700000000001</v>
          </cell>
          <cell r="AM19">
            <v>182.61</v>
          </cell>
          <cell r="AN19">
            <v>81.879000000000005</v>
          </cell>
          <cell r="AO19">
            <v>162.44</v>
          </cell>
          <cell r="AP19">
            <v>118.229</v>
          </cell>
          <cell r="AQ19">
            <v>161.72</v>
          </cell>
          <cell r="AR19">
            <v>170.56700000000001</v>
          </cell>
          <cell r="AS19">
            <v>150.21</v>
          </cell>
          <cell r="AT19">
            <v>90.2</v>
          </cell>
          <cell r="AU19">
            <v>168.88</v>
          </cell>
          <cell r="AV19">
            <v>119.223</v>
          </cell>
          <cell r="AW19">
            <v>183.08</v>
          </cell>
          <cell r="AX19">
            <v>148.25399999999999</v>
          </cell>
          <cell r="AY19">
            <v>196.45</v>
          </cell>
          <cell r="AZ19">
            <v>159.06700000000001</v>
          </cell>
          <cell r="BA19">
            <v>181.72</v>
          </cell>
          <cell r="BB19">
            <v>163.666</v>
          </cell>
          <cell r="BC19">
            <v>177.52</v>
          </cell>
          <cell r="BD19">
            <v>184.143</v>
          </cell>
          <cell r="BE19">
            <v>186.56</v>
          </cell>
          <cell r="BF19">
            <v>181.43899999999999</v>
          </cell>
          <cell r="BG19">
            <v>185.71</v>
          </cell>
          <cell r="BH19">
            <v>174.83099999999999</v>
          </cell>
          <cell r="BI19">
            <v>205.8</v>
          </cell>
          <cell r="BJ19">
            <v>192.732</v>
          </cell>
          <cell r="BK19">
            <v>207.73</v>
          </cell>
          <cell r="BL19">
            <v>227.04429999999999</v>
          </cell>
          <cell r="BM19">
            <v>228.31</v>
          </cell>
          <cell r="BN19">
            <v>216.02799999999999</v>
          </cell>
          <cell r="BO19">
            <v>223.75</v>
          </cell>
          <cell r="BP19">
            <v>230.60984999999999</v>
          </cell>
          <cell r="BQ19">
            <v>222.55</v>
          </cell>
          <cell r="BR19">
            <v>229.51499999999999</v>
          </cell>
          <cell r="BS19">
            <v>211.92</v>
          </cell>
          <cell r="BT19">
            <v>226.988</v>
          </cell>
          <cell r="BU19">
            <v>225.68</v>
          </cell>
          <cell r="BV19">
            <v>217.54134999999999</v>
          </cell>
          <cell r="BW19">
            <v>253.84</v>
          </cell>
          <cell r="BX19">
            <v>251.51300000000001</v>
          </cell>
          <cell r="BY19">
            <v>247.59</v>
          </cell>
          <cell r="BZ19">
            <v>244.86860999999999</v>
          </cell>
          <cell r="CA19">
            <v>221.99</v>
          </cell>
          <cell r="CB19">
            <v>231.31879000000001</v>
          </cell>
          <cell r="CC19">
            <v>180.29</v>
          </cell>
          <cell r="CD19">
            <v>199.2698</v>
          </cell>
          <cell r="CE19">
            <v>222.1</v>
          </cell>
          <cell r="CF19">
            <v>228.4254</v>
          </cell>
          <cell r="CG19">
            <v>217.93</v>
          </cell>
          <cell r="CH19">
            <v>236.61593999999999</v>
          </cell>
          <cell r="CI19">
            <v>217.58</v>
          </cell>
          <cell r="CJ19">
            <v>211.27180000000001</v>
          </cell>
          <cell r="CK19">
            <v>227.4</v>
          </cell>
          <cell r="CL19">
            <v>238.81200000000001</v>
          </cell>
          <cell r="CM19">
            <v>214.06</v>
          </cell>
          <cell r="CN19">
            <v>202.852</v>
          </cell>
          <cell r="CO19">
            <v>242.32</v>
          </cell>
          <cell r="CP19">
            <v>245.06708</v>
          </cell>
          <cell r="CQ19">
            <v>242.85</v>
          </cell>
          <cell r="CR19">
            <v>265.00299999999999</v>
          </cell>
        </row>
        <row r="20">
          <cell r="A20">
            <v>18</v>
          </cell>
          <cell r="B20" t="str">
            <v xml:space="preserve">               отгрузка</v>
          </cell>
          <cell r="C20">
            <v>9.1999999999999993</v>
          </cell>
          <cell r="D20">
            <v>108.996</v>
          </cell>
          <cell r="E20">
            <v>2.7</v>
          </cell>
          <cell r="F20">
            <v>4.0999999999999996</v>
          </cell>
          <cell r="G20">
            <v>3</v>
          </cell>
          <cell r="H20">
            <v>4.4619999999999997</v>
          </cell>
          <cell r="I20">
            <v>6</v>
          </cell>
          <cell r="J20">
            <v>5.5839999999999996</v>
          </cell>
          <cell r="K20">
            <v>4</v>
          </cell>
          <cell r="L20">
            <v>3.1659999999999999</v>
          </cell>
          <cell r="M20">
            <v>1.6</v>
          </cell>
          <cell r="N20">
            <v>3.8010000000000002</v>
          </cell>
          <cell r="O20">
            <v>3</v>
          </cell>
          <cell r="P20">
            <v>3.8250000000000002</v>
          </cell>
          <cell r="Q20">
            <v>5</v>
          </cell>
          <cell r="R20">
            <v>3.1360000000000001</v>
          </cell>
          <cell r="S20">
            <v>4</v>
          </cell>
          <cell r="T20">
            <v>0.89</v>
          </cell>
          <cell r="U20">
            <v>2</v>
          </cell>
          <cell r="V20">
            <v>1.3620000000000001</v>
          </cell>
          <cell r="W20">
            <v>2</v>
          </cell>
          <cell r="X20">
            <v>4.8780000000000001</v>
          </cell>
          <cell r="Y20">
            <v>2</v>
          </cell>
          <cell r="Z20">
            <v>4.4980000000000002</v>
          </cell>
          <cell r="AA20">
            <v>4</v>
          </cell>
          <cell r="AB20">
            <v>4.6630000000000003</v>
          </cell>
          <cell r="AC20">
            <v>1.9530000000000001</v>
          </cell>
          <cell r="AD20">
            <v>1.891</v>
          </cell>
          <cell r="AE20">
            <v>1.8</v>
          </cell>
          <cell r="AF20">
            <v>3.6269999999999998</v>
          </cell>
          <cell r="AG20">
            <v>5</v>
          </cell>
          <cell r="AH20">
            <v>5.41</v>
          </cell>
          <cell r="AI20">
            <v>11</v>
          </cell>
          <cell r="AJ20">
            <v>3.5649999999999999</v>
          </cell>
          <cell r="AK20">
            <v>9</v>
          </cell>
          <cell r="AL20">
            <v>5.2530000000000001</v>
          </cell>
          <cell r="AM20">
            <v>15</v>
          </cell>
          <cell r="AN20">
            <v>2.1840000000000002</v>
          </cell>
          <cell r="AO20">
            <v>11</v>
          </cell>
          <cell r="AP20">
            <v>6.8739999999999997</v>
          </cell>
          <cell r="AQ20">
            <v>9</v>
          </cell>
          <cell r="AR20">
            <v>6.5419999999999998</v>
          </cell>
          <cell r="AS20">
            <v>9.9</v>
          </cell>
          <cell r="AT20">
            <v>9.8320000000000007</v>
          </cell>
          <cell r="AU20">
            <v>10</v>
          </cell>
          <cell r="AV20">
            <v>3.714</v>
          </cell>
          <cell r="AW20">
            <v>8.1999999999999993</v>
          </cell>
          <cell r="AX20">
            <v>5.7009999999999996</v>
          </cell>
          <cell r="AY20">
            <v>2.5</v>
          </cell>
          <cell r="AZ20">
            <v>3.4689999999999999</v>
          </cell>
          <cell r="BA20">
            <v>2</v>
          </cell>
          <cell r="BB20">
            <v>1.7410000000000001</v>
          </cell>
          <cell r="BC20">
            <v>3</v>
          </cell>
          <cell r="BD20">
            <v>3.28</v>
          </cell>
          <cell r="BE20">
            <v>3</v>
          </cell>
          <cell r="BF20">
            <v>4.6900000000000004</v>
          </cell>
          <cell r="BG20">
            <v>3</v>
          </cell>
          <cell r="BH20">
            <v>1.645</v>
          </cell>
          <cell r="BI20">
            <v>5</v>
          </cell>
          <cell r="BJ20">
            <v>4.5979999999999999</v>
          </cell>
          <cell r="BK20">
            <v>3</v>
          </cell>
          <cell r="BL20">
            <v>2.6922999999999999</v>
          </cell>
          <cell r="BM20">
            <v>4</v>
          </cell>
          <cell r="BN20">
            <v>4.3884999999999996</v>
          </cell>
          <cell r="BO20">
            <v>5</v>
          </cell>
          <cell r="BP20">
            <v>5.8688500000000001</v>
          </cell>
          <cell r="BQ20">
            <v>5</v>
          </cell>
          <cell r="BR20">
            <v>3.5235099999999999</v>
          </cell>
          <cell r="BS20">
            <v>3</v>
          </cell>
          <cell r="BT20">
            <v>4.5507999999999997</v>
          </cell>
          <cell r="BU20">
            <v>3</v>
          </cell>
          <cell r="BV20">
            <v>2.6363500000000002</v>
          </cell>
          <cell r="BW20">
            <v>3</v>
          </cell>
          <cell r="BX20">
            <v>2.5920000000000001</v>
          </cell>
          <cell r="BY20">
            <v>3</v>
          </cell>
          <cell r="BZ20">
            <v>3.0766100000000001</v>
          </cell>
          <cell r="CA20">
            <v>3.5</v>
          </cell>
          <cell r="CB20">
            <v>2.2387899999999998</v>
          </cell>
          <cell r="CC20">
            <v>5</v>
          </cell>
          <cell r="CD20">
            <v>5.1337799999999998</v>
          </cell>
          <cell r="CE20">
            <v>5</v>
          </cell>
          <cell r="CF20">
            <v>2.3214000000000001</v>
          </cell>
          <cell r="CG20">
            <v>0.24093999999999999</v>
          </cell>
          <cell r="CH20">
            <v>0.24093999999999999</v>
          </cell>
          <cell r="CI20">
            <v>1</v>
          </cell>
          <cell r="CJ20">
            <v>1.0588</v>
          </cell>
          <cell r="CK20">
            <v>0</v>
          </cell>
          <cell r="CL20">
            <v>0.252</v>
          </cell>
          <cell r="CM20">
            <v>1</v>
          </cell>
          <cell r="CN20">
            <v>1.2030000000000001</v>
          </cell>
          <cell r="CO20">
            <v>2</v>
          </cell>
          <cell r="CP20">
            <v>0.96489999999999998</v>
          </cell>
          <cell r="CQ20">
            <v>3</v>
          </cell>
          <cell r="CR20">
            <v>3.2929999999999997</v>
          </cell>
        </row>
        <row r="21">
          <cell r="A21">
            <v>19</v>
          </cell>
          <cell r="B21" t="str">
            <v>ЦПШБ</v>
          </cell>
        </row>
        <row r="22">
          <cell r="A22">
            <v>20</v>
          </cell>
          <cell r="B22" t="str">
            <v xml:space="preserve">           брутто</v>
          </cell>
          <cell r="F22">
            <v>83.6</v>
          </cell>
          <cell r="H22">
            <v>66.263999999999996</v>
          </cell>
          <cell r="J22">
            <v>68.921999999999997</v>
          </cell>
          <cell r="L22">
            <v>65.236000000000004</v>
          </cell>
          <cell r="N22">
            <v>67.323999999999998</v>
          </cell>
          <cell r="P22">
            <v>80.356999999999999</v>
          </cell>
          <cell r="R22">
            <v>80.376999999999995</v>
          </cell>
          <cell r="T22">
            <v>79.072000000000003</v>
          </cell>
          <cell r="V22">
            <v>84.747</v>
          </cell>
          <cell r="X22">
            <v>84.052000000000007</v>
          </cell>
          <cell r="Z22">
            <v>63.951999999999998</v>
          </cell>
          <cell r="AB22">
            <v>62.273000000000003</v>
          </cell>
          <cell r="AC22">
            <v>82.4</v>
          </cell>
          <cell r="AD22">
            <v>75.900000000000006</v>
          </cell>
          <cell r="AE22">
            <v>68.400000000000006</v>
          </cell>
          <cell r="AF22">
            <v>52.338000000000001</v>
          </cell>
          <cell r="AG22">
            <v>67</v>
          </cell>
          <cell r="AH22">
            <v>38.456000000000003</v>
          </cell>
          <cell r="AI22">
            <v>53</v>
          </cell>
          <cell r="AJ22">
            <v>50.316000000000003</v>
          </cell>
          <cell r="AK22">
            <v>95.49</v>
          </cell>
          <cell r="AL22">
            <v>57.283000000000001</v>
          </cell>
          <cell r="AM22">
            <v>64</v>
          </cell>
          <cell r="AN22">
            <v>37.341000000000001</v>
          </cell>
          <cell r="AO22">
            <v>65</v>
          </cell>
          <cell r="AP22">
            <v>64.950999999999993</v>
          </cell>
          <cell r="AQ22">
            <v>83</v>
          </cell>
          <cell r="AR22">
            <v>71.370999999999995</v>
          </cell>
          <cell r="AS22">
            <v>101.9</v>
          </cell>
          <cell r="AT22">
            <v>64.53</v>
          </cell>
          <cell r="AU22">
            <v>96</v>
          </cell>
          <cell r="AV22">
            <v>62.234999999999999</v>
          </cell>
          <cell r="AW22">
            <v>87.6</v>
          </cell>
          <cell r="AX22">
            <v>83.426000000000002</v>
          </cell>
          <cell r="AY22">
            <v>91.2</v>
          </cell>
          <cell r="AZ22">
            <v>101.45099999999999</v>
          </cell>
          <cell r="BA22">
            <v>100.8</v>
          </cell>
          <cell r="BB22">
            <v>96.61</v>
          </cell>
          <cell r="BC22">
            <v>98.057000000000002</v>
          </cell>
          <cell r="BD22">
            <v>96.332999999999998</v>
          </cell>
          <cell r="BE22">
            <v>106.247</v>
          </cell>
          <cell r="BF22">
            <v>106.818</v>
          </cell>
          <cell r="BG22">
            <v>102.587</v>
          </cell>
          <cell r="BH22">
            <v>103.779</v>
          </cell>
          <cell r="BI22">
            <v>121.887</v>
          </cell>
          <cell r="BJ22">
            <v>112.315986</v>
          </cell>
          <cell r="BK22">
            <v>115.7</v>
          </cell>
          <cell r="BL22">
            <v>130.78411700000001</v>
          </cell>
          <cell r="BM22">
            <v>119.7</v>
          </cell>
          <cell r="BN22">
            <v>109.401636</v>
          </cell>
          <cell r="BO22">
            <v>129.30000000000001</v>
          </cell>
          <cell r="BP22">
            <v>131.29499999999999</v>
          </cell>
          <cell r="BQ22">
            <v>127.2</v>
          </cell>
          <cell r="BR22">
            <v>139.72777099999999</v>
          </cell>
          <cell r="BS22">
            <v>122.3</v>
          </cell>
          <cell r="BT22">
            <v>135.290628</v>
          </cell>
          <cell r="BU22">
            <v>110.3</v>
          </cell>
          <cell r="BV22">
            <v>95.034379999999999</v>
          </cell>
          <cell r="BW22">
            <v>130.19800000000001</v>
          </cell>
          <cell r="BX22">
            <v>119.695289</v>
          </cell>
          <cell r="BY22">
            <v>116</v>
          </cell>
          <cell r="BZ22">
            <v>117.03750700000001</v>
          </cell>
          <cell r="CA22">
            <v>95</v>
          </cell>
          <cell r="CB22">
            <v>97.707901000000007</v>
          </cell>
          <cell r="CC22">
            <v>85</v>
          </cell>
          <cell r="CD22">
            <v>93.737757000000002</v>
          </cell>
          <cell r="CE22">
            <v>107.5</v>
          </cell>
          <cell r="CF22">
            <v>107.736788</v>
          </cell>
          <cell r="CG22">
            <v>106.7</v>
          </cell>
          <cell r="CH22">
            <v>111.52161700000001</v>
          </cell>
          <cell r="CI22">
            <v>109.4</v>
          </cell>
          <cell r="CJ22">
            <v>107.205</v>
          </cell>
          <cell r="CK22">
            <v>110</v>
          </cell>
          <cell r="CL22">
            <v>111.857</v>
          </cell>
          <cell r="CM22">
            <v>112.693</v>
          </cell>
          <cell r="CN22">
            <v>116.11</v>
          </cell>
          <cell r="CO22">
            <v>107</v>
          </cell>
          <cell r="CP22">
            <v>110.754492</v>
          </cell>
          <cell r="CQ22">
            <v>120.5</v>
          </cell>
          <cell r="CR22">
            <v>139.10851</v>
          </cell>
        </row>
        <row r="23">
          <cell r="A23">
            <v>21</v>
          </cell>
          <cell r="B23" t="str">
            <v xml:space="preserve">           отгрузка</v>
          </cell>
          <cell r="C23">
            <v>109.1</v>
          </cell>
          <cell r="D23">
            <v>1424.0809999999999</v>
          </cell>
          <cell r="E23">
            <v>98</v>
          </cell>
          <cell r="F23">
            <v>84.8</v>
          </cell>
          <cell r="G23">
            <v>84.7</v>
          </cell>
          <cell r="H23">
            <v>66.593999999999994</v>
          </cell>
          <cell r="I23">
            <v>86.5</v>
          </cell>
          <cell r="J23">
            <v>66.248000000000005</v>
          </cell>
          <cell r="K23">
            <v>86.1</v>
          </cell>
          <cell r="L23">
            <v>67.099999999999994</v>
          </cell>
          <cell r="M23">
            <v>69.2</v>
          </cell>
          <cell r="N23">
            <v>65.233999999999995</v>
          </cell>
          <cell r="O23">
            <v>110</v>
          </cell>
          <cell r="P23">
            <v>78.653000000000006</v>
          </cell>
          <cell r="Q23">
            <v>117.6</v>
          </cell>
          <cell r="R23">
            <v>79.409000000000006</v>
          </cell>
          <cell r="S23">
            <v>105.1</v>
          </cell>
          <cell r="T23">
            <v>78.566000000000003</v>
          </cell>
          <cell r="U23">
            <v>101.8</v>
          </cell>
          <cell r="V23">
            <v>89.617000000000004</v>
          </cell>
          <cell r="W23">
            <v>75.3</v>
          </cell>
          <cell r="X23">
            <v>85.010999999999996</v>
          </cell>
          <cell r="Y23">
            <v>78.2</v>
          </cell>
          <cell r="Z23">
            <v>63.029000000000003</v>
          </cell>
          <cell r="AA23">
            <v>102.6</v>
          </cell>
          <cell r="AB23">
            <v>62.856999999999999</v>
          </cell>
          <cell r="AC23">
            <v>82.4</v>
          </cell>
          <cell r="AD23">
            <v>73.3</v>
          </cell>
          <cell r="AE23">
            <v>68.400000000000006</v>
          </cell>
          <cell r="AF23">
            <v>51.292000000000002</v>
          </cell>
          <cell r="AG23">
            <v>67</v>
          </cell>
          <cell r="AH23">
            <v>34.982999999999997</v>
          </cell>
          <cell r="AI23">
            <v>53</v>
          </cell>
          <cell r="AJ23">
            <v>54.668999999999997</v>
          </cell>
          <cell r="AK23">
            <v>95.49</v>
          </cell>
          <cell r="AL23">
            <v>55.585999999999999</v>
          </cell>
          <cell r="AM23">
            <v>64</v>
          </cell>
          <cell r="AN23">
            <v>34.564</v>
          </cell>
          <cell r="AO23">
            <v>65</v>
          </cell>
          <cell r="AP23">
            <v>67.94</v>
          </cell>
          <cell r="AQ23">
            <v>83</v>
          </cell>
          <cell r="AR23">
            <v>71.03</v>
          </cell>
          <cell r="AS23">
            <v>101.9</v>
          </cell>
          <cell r="AT23">
            <v>65.081000000000003</v>
          </cell>
          <cell r="AU23">
            <v>96</v>
          </cell>
          <cell r="AV23">
            <v>59.694000000000003</v>
          </cell>
          <cell r="AW23">
            <v>87.6</v>
          </cell>
          <cell r="AX23">
            <v>81.293999999999997</v>
          </cell>
          <cell r="AY23">
            <v>91.2</v>
          </cell>
          <cell r="AZ23">
            <v>100.42599999999999</v>
          </cell>
          <cell r="BA23">
            <v>100.8</v>
          </cell>
          <cell r="BB23">
            <v>93.685000000000002</v>
          </cell>
          <cell r="BC23">
            <v>96.47</v>
          </cell>
          <cell r="BD23">
            <v>95.85</v>
          </cell>
          <cell r="BE23">
            <v>104.66</v>
          </cell>
          <cell r="BF23">
            <v>107.002</v>
          </cell>
          <cell r="BG23">
            <v>101</v>
          </cell>
          <cell r="BH23">
            <v>103.59480600000001</v>
          </cell>
          <cell r="BI23">
            <v>120.3</v>
          </cell>
          <cell r="BJ23">
            <v>107.30393600000001</v>
          </cell>
          <cell r="BK23">
            <v>115.7</v>
          </cell>
          <cell r="BL23">
            <v>131.40911700000001</v>
          </cell>
          <cell r="BM23">
            <v>119.7</v>
          </cell>
          <cell r="BN23">
            <v>108.95763599999999</v>
          </cell>
          <cell r="BO23">
            <v>129.30000000000001</v>
          </cell>
          <cell r="BP23">
            <v>130.35</v>
          </cell>
          <cell r="BQ23">
            <v>127.2</v>
          </cell>
          <cell r="BR23">
            <v>136.29177099999998</v>
          </cell>
          <cell r="BS23">
            <v>122.3</v>
          </cell>
          <cell r="BT23">
            <v>123.523628</v>
          </cell>
          <cell r="BU23">
            <v>110.3</v>
          </cell>
          <cell r="BV23">
            <v>102.98437999999999</v>
          </cell>
          <cell r="BW23">
            <v>128.69999999999999</v>
          </cell>
          <cell r="BX23">
            <v>112.94199999999999</v>
          </cell>
          <cell r="BY23">
            <v>115</v>
          </cell>
          <cell r="BZ23">
            <v>117.015507</v>
          </cell>
          <cell r="CA23">
            <v>94</v>
          </cell>
          <cell r="CB23">
            <v>96.807896</v>
          </cell>
          <cell r="CC23">
            <v>84</v>
          </cell>
          <cell r="CD23">
            <v>91.747757000000007</v>
          </cell>
          <cell r="CE23">
            <v>106</v>
          </cell>
          <cell r="CF23">
            <v>103.333788</v>
          </cell>
          <cell r="CG23">
            <v>107.2</v>
          </cell>
          <cell r="CH23">
            <v>111.201617</v>
          </cell>
          <cell r="CI23">
            <v>107.9</v>
          </cell>
          <cell r="CJ23">
            <v>108.611</v>
          </cell>
          <cell r="CK23">
            <v>108.5</v>
          </cell>
          <cell r="CL23">
            <v>111.44499999999999</v>
          </cell>
          <cell r="CM23">
            <v>111</v>
          </cell>
          <cell r="CN23">
            <v>112.57899999999999</v>
          </cell>
          <cell r="CO23">
            <v>105</v>
          </cell>
          <cell r="CP23">
            <v>109.39849199999999</v>
          </cell>
          <cell r="CQ23">
            <v>119</v>
          </cell>
          <cell r="CR23">
            <v>133.58051</v>
          </cell>
        </row>
        <row r="24">
          <cell r="A24">
            <v>22</v>
          </cell>
          <cell r="B24" t="str">
            <v>РБЦ</v>
          </cell>
        </row>
        <row r="25">
          <cell r="A25">
            <v>23</v>
          </cell>
          <cell r="B25" t="str">
            <v xml:space="preserve">           брутто</v>
          </cell>
          <cell r="F25">
            <v>59.6</v>
          </cell>
          <cell r="H25">
            <v>67.977000000000004</v>
          </cell>
          <cell r="J25">
            <v>77.153000000000006</v>
          </cell>
          <cell r="L25">
            <v>58.573</v>
          </cell>
          <cell r="N25">
            <v>64.753</v>
          </cell>
          <cell r="P25">
            <v>30.247</v>
          </cell>
          <cell r="R25">
            <v>38.531999999999996</v>
          </cell>
          <cell r="T25">
            <v>59.25</v>
          </cell>
          <cell r="V25">
            <v>65.912000000000006</v>
          </cell>
          <cell r="X25">
            <v>68.662999999999997</v>
          </cell>
          <cell r="Z25">
            <v>60.155999999999999</v>
          </cell>
          <cell r="AB25">
            <v>57.286000000000001</v>
          </cell>
          <cell r="AC25">
            <v>82.5</v>
          </cell>
          <cell r="AD25">
            <v>48.4</v>
          </cell>
          <cell r="AE25">
            <v>85.5</v>
          </cell>
          <cell r="AF25">
            <v>41.9</v>
          </cell>
          <cell r="AG25">
            <v>57.875</v>
          </cell>
          <cell r="AH25">
            <v>33.28</v>
          </cell>
          <cell r="AI25">
            <v>47.762</v>
          </cell>
          <cell r="AJ25">
            <v>24.701000000000001</v>
          </cell>
          <cell r="AK25">
            <v>59.052999999999997</v>
          </cell>
          <cell r="AL25">
            <v>27.238</v>
          </cell>
          <cell r="AM25">
            <v>55.462000000000003</v>
          </cell>
          <cell r="AN25">
            <v>16.794</v>
          </cell>
          <cell r="AO25">
            <v>60.462000000000003</v>
          </cell>
          <cell r="AP25">
            <v>25.024999999999999</v>
          </cell>
          <cell r="AQ25">
            <v>55.424999999999997</v>
          </cell>
          <cell r="AR25">
            <v>48.963000000000001</v>
          </cell>
          <cell r="AS25">
            <v>40.32</v>
          </cell>
          <cell r="AT25">
            <v>20.369</v>
          </cell>
          <cell r="AU25">
            <v>50.223999999999997</v>
          </cell>
          <cell r="AV25">
            <v>36.454000000000001</v>
          </cell>
          <cell r="AW25">
            <v>49.027999999999999</v>
          </cell>
          <cell r="AX25">
            <v>26.315999999999999</v>
          </cell>
          <cell r="AY25">
            <v>52.262</v>
          </cell>
          <cell r="AZ25">
            <v>52.445</v>
          </cell>
          <cell r="BA25">
            <v>57.802</v>
          </cell>
          <cell r="BB25">
            <v>50.898000000000003</v>
          </cell>
          <cell r="BC25">
            <v>58.38</v>
          </cell>
          <cell r="BD25">
            <v>45.875999999999998</v>
          </cell>
          <cell r="BE25">
            <v>57.363999999999997</v>
          </cell>
          <cell r="BF25">
            <v>56.716999999999999</v>
          </cell>
          <cell r="BG25">
            <v>60.326999999999998</v>
          </cell>
          <cell r="BH25">
            <v>60.709000000000003</v>
          </cell>
          <cell r="BI25">
            <v>62.405000000000001</v>
          </cell>
          <cell r="BJ25">
            <v>63.268999999999998</v>
          </cell>
          <cell r="BK25">
            <v>71.451999999999998</v>
          </cell>
          <cell r="BL25">
            <v>69.177999999999997</v>
          </cell>
          <cell r="BM25">
            <v>75.376999999999995</v>
          </cell>
          <cell r="BN25">
            <v>67.986000000000004</v>
          </cell>
          <cell r="BO25">
            <v>75.477000000000004</v>
          </cell>
          <cell r="BP25">
            <v>75.546999999999997</v>
          </cell>
          <cell r="BQ25">
            <v>50.4</v>
          </cell>
          <cell r="BR25">
            <v>50.848999999999997</v>
          </cell>
          <cell r="BS25">
            <v>65.418999999999997</v>
          </cell>
          <cell r="BT25">
            <v>80.596000000000004</v>
          </cell>
          <cell r="BU25">
            <v>75.447000000000003</v>
          </cell>
          <cell r="BV25">
            <v>76.960830000000001</v>
          </cell>
          <cell r="BW25">
            <v>78.603999999999999</v>
          </cell>
          <cell r="BX25">
            <v>81.313999999999993</v>
          </cell>
          <cell r="BY25">
            <v>75.424000000000007</v>
          </cell>
          <cell r="BZ25">
            <v>76.492000000000004</v>
          </cell>
          <cell r="CA25">
            <v>65.295000000000002</v>
          </cell>
          <cell r="CB25">
            <v>72.322999999999993</v>
          </cell>
          <cell r="CC25">
            <v>58.329000000000001</v>
          </cell>
          <cell r="CD25">
            <v>61.530999999999999</v>
          </cell>
          <cell r="CE25">
            <v>68.358000000000004</v>
          </cell>
          <cell r="CF25">
            <v>71.808999999999997</v>
          </cell>
          <cell r="CG25">
            <v>68.364999999999995</v>
          </cell>
          <cell r="CH25">
            <v>69.674999999999997</v>
          </cell>
          <cell r="CI25">
            <v>64.45</v>
          </cell>
          <cell r="CJ25">
            <v>66.945999999999998</v>
          </cell>
          <cell r="CK25">
            <v>75.45</v>
          </cell>
          <cell r="CL25">
            <v>72.606999999999999</v>
          </cell>
          <cell r="CM25">
            <v>73.754000000000005</v>
          </cell>
          <cell r="CN25">
            <v>75.515000000000001</v>
          </cell>
          <cell r="CO25">
            <v>80.453999999999994</v>
          </cell>
          <cell r="CP25">
            <v>73.468000000000004</v>
          </cell>
          <cell r="CQ25">
            <v>90.367999999999995</v>
          </cell>
          <cell r="CR25">
            <v>88.004999999999995</v>
          </cell>
        </row>
        <row r="26">
          <cell r="A26">
            <v>24</v>
          </cell>
          <cell r="B26" t="str">
            <v xml:space="preserve">           отгрузка</v>
          </cell>
          <cell r="D26">
            <v>997.51700000000005</v>
          </cell>
          <cell r="E26">
            <v>75.44</v>
          </cell>
          <cell r="F26">
            <v>57.877000000000002</v>
          </cell>
          <cell r="G26">
            <v>60.8</v>
          </cell>
          <cell r="H26">
            <v>64.933999999999997</v>
          </cell>
          <cell r="I26">
            <v>64.900000000000006</v>
          </cell>
          <cell r="J26">
            <v>79.331000000000003</v>
          </cell>
          <cell r="K26">
            <v>66.099999999999994</v>
          </cell>
          <cell r="L26">
            <v>53.381999999999998</v>
          </cell>
          <cell r="M26">
            <v>64.34</v>
          </cell>
          <cell r="N26">
            <v>67.483000000000004</v>
          </cell>
          <cell r="O26">
            <v>35</v>
          </cell>
          <cell r="P26">
            <v>32.646999999999998</v>
          </cell>
          <cell r="Q26">
            <v>40.01</v>
          </cell>
          <cell r="R26">
            <v>29.734000000000002</v>
          </cell>
          <cell r="S26">
            <v>65</v>
          </cell>
          <cell r="T26">
            <v>59.37</v>
          </cell>
          <cell r="U26">
            <v>64</v>
          </cell>
          <cell r="V26">
            <v>71.366</v>
          </cell>
          <cell r="W26">
            <v>65</v>
          </cell>
          <cell r="X26">
            <v>68.266000000000005</v>
          </cell>
          <cell r="Y26">
            <v>67</v>
          </cell>
          <cell r="Z26">
            <v>59.600999999999999</v>
          </cell>
          <cell r="AA26">
            <v>71</v>
          </cell>
          <cell r="AB26">
            <v>58.149000000000001</v>
          </cell>
          <cell r="AC26">
            <v>82.1</v>
          </cell>
          <cell r="AD26">
            <v>49.9</v>
          </cell>
          <cell r="AE26">
            <v>85.1</v>
          </cell>
          <cell r="AF26">
            <v>35.247999999999998</v>
          </cell>
          <cell r="AG26">
            <v>57.3</v>
          </cell>
          <cell r="AH26">
            <v>33.029000000000003</v>
          </cell>
          <cell r="AI26">
            <v>47.3</v>
          </cell>
          <cell r="AJ26">
            <v>20.323</v>
          </cell>
          <cell r="AK26">
            <v>58.5</v>
          </cell>
          <cell r="AL26">
            <v>37.152000000000001</v>
          </cell>
          <cell r="AM26">
            <v>55</v>
          </cell>
          <cell r="AN26">
            <v>17.225999999999999</v>
          </cell>
          <cell r="AO26">
            <v>60</v>
          </cell>
          <cell r="AP26">
            <v>22.7</v>
          </cell>
          <cell r="AQ26">
            <v>55</v>
          </cell>
          <cell r="AR26">
            <v>50.085000000000001</v>
          </cell>
          <cell r="AS26">
            <v>40</v>
          </cell>
          <cell r="AT26">
            <v>19.234000000000002</v>
          </cell>
          <cell r="AU26">
            <v>50</v>
          </cell>
          <cell r="AV26">
            <v>37.616999999999997</v>
          </cell>
          <cell r="AW26">
            <v>48.86</v>
          </cell>
          <cell r="AX26">
            <v>27.405999999999999</v>
          </cell>
          <cell r="AY26">
            <v>52</v>
          </cell>
          <cell r="AZ26">
            <v>51.789000000000001</v>
          </cell>
          <cell r="BA26">
            <v>57.6</v>
          </cell>
          <cell r="BB26">
            <v>51.359000000000002</v>
          </cell>
          <cell r="BC26">
            <v>58</v>
          </cell>
          <cell r="BD26">
            <v>46.448</v>
          </cell>
          <cell r="BE26">
            <v>57</v>
          </cell>
          <cell r="BF26">
            <v>56.527000000000001</v>
          </cell>
          <cell r="BG26">
            <v>60</v>
          </cell>
          <cell r="BH26">
            <v>62.158000000000001</v>
          </cell>
          <cell r="BI26">
            <v>62</v>
          </cell>
          <cell r="BJ26">
            <v>56.758000000000003</v>
          </cell>
          <cell r="BK26">
            <v>71</v>
          </cell>
          <cell r="BL26">
            <v>72.448099999999997</v>
          </cell>
          <cell r="BM26">
            <v>75</v>
          </cell>
          <cell r="BN26">
            <v>65.807720000000003</v>
          </cell>
          <cell r="BO26">
            <v>75</v>
          </cell>
          <cell r="BP26">
            <v>77.278000000000006</v>
          </cell>
          <cell r="BQ26">
            <v>50</v>
          </cell>
          <cell r="BR26">
            <v>51.540550000000003</v>
          </cell>
          <cell r="BS26">
            <v>65</v>
          </cell>
          <cell r="BT26">
            <v>70.162000000000006</v>
          </cell>
          <cell r="BU26">
            <v>75</v>
          </cell>
          <cell r="BV26">
            <v>77.816100000000006</v>
          </cell>
          <cell r="BW26">
            <v>78</v>
          </cell>
          <cell r="BX26">
            <v>84.298739999999995</v>
          </cell>
          <cell r="BY26">
            <v>75</v>
          </cell>
          <cell r="BZ26">
            <v>68.256330000000005</v>
          </cell>
          <cell r="CA26">
            <v>65</v>
          </cell>
          <cell r="CB26">
            <v>73.253609999999995</v>
          </cell>
          <cell r="CC26">
            <v>58</v>
          </cell>
          <cell r="CD26">
            <v>67.138890000000004</v>
          </cell>
          <cell r="CE26">
            <v>68</v>
          </cell>
          <cell r="CF26">
            <v>73.677000000000007</v>
          </cell>
          <cell r="CG26">
            <v>70</v>
          </cell>
          <cell r="CH26">
            <v>70.603250000000003</v>
          </cell>
          <cell r="CI26">
            <v>64</v>
          </cell>
          <cell r="CJ26">
            <v>68.664720000000003</v>
          </cell>
          <cell r="CK26">
            <v>75</v>
          </cell>
          <cell r="CL26">
            <v>71.676000000000002</v>
          </cell>
          <cell r="CM26">
            <v>73.3</v>
          </cell>
          <cell r="CN26">
            <v>74.738</v>
          </cell>
          <cell r="CO26">
            <v>80</v>
          </cell>
          <cell r="CP26">
            <v>72.325410000000005</v>
          </cell>
          <cell r="CQ26">
            <v>90</v>
          </cell>
          <cell r="CR26">
            <v>85.359669999999994</v>
          </cell>
        </row>
        <row r="27">
          <cell r="A27">
            <v>25</v>
          </cell>
          <cell r="B27" t="str">
            <v xml:space="preserve">                в т.ч. т/о для МПС</v>
          </cell>
          <cell r="D27">
            <v>386.60899999999998</v>
          </cell>
          <cell r="E27">
            <v>32.700000000000003</v>
          </cell>
          <cell r="F27">
            <v>16.5</v>
          </cell>
          <cell r="G27">
            <v>38</v>
          </cell>
          <cell r="H27">
            <v>29.972999999999999</v>
          </cell>
          <cell r="I27">
            <v>35</v>
          </cell>
          <cell r="J27">
            <v>38.015999999999998</v>
          </cell>
          <cell r="K27">
            <v>38</v>
          </cell>
          <cell r="L27">
            <v>19.202000000000002</v>
          </cell>
          <cell r="M27">
            <v>32.700000000000003</v>
          </cell>
          <cell r="N27">
            <v>29.559000000000001</v>
          </cell>
          <cell r="O27">
            <v>25</v>
          </cell>
          <cell r="P27">
            <v>13.097</v>
          </cell>
          <cell r="Q27">
            <v>25</v>
          </cell>
          <cell r="R27">
            <v>21.518000000000001</v>
          </cell>
          <cell r="S27">
            <v>45</v>
          </cell>
          <cell r="T27">
            <v>36.113999999999997</v>
          </cell>
          <cell r="U27">
            <v>51</v>
          </cell>
          <cell r="V27">
            <v>29.059000000000001</v>
          </cell>
          <cell r="W27">
            <v>29.7</v>
          </cell>
          <cell r="X27">
            <v>20.724</v>
          </cell>
          <cell r="Y27">
            <v>35.700000000000003</v>
          </cell>
          <cell r="Z27">
            <v>12.503</v>
          </cell>
          <cell r="AA27">
            <v>28</v>
          </cell>
          <cell r="AB27">
            <v>18.445</v>
          </cell>
          <cell r="AC27">
            <v>32.700000000000003</v>
          </cell>
          <cell r="AD27">
            <v>22.561</v>
          </cell>
          <cell r="AE27">
            <v>32.700000000000003</v>
          </cell>
          <cell r="AF27">
            <v>16.053000000000001</v>
          </cell>
          <cell r="AG27">
            <v>39.200000000000003</v>
          </cell>
          <cell r="AH27">
            <v>27.63</v>
          </cell>
          <cell r="AI27">
            <v>33</v>
          </cell>
          <cell r="AJ27">
            <v>14.401999999999999</v>
          </cell>
          <cell r="AK27">
            <v>38.700000000000003</v>
          </cell>
          <cell r="AL27">
            <v>21.175000000000001</v>
          </cell>
          <cell r="AM27">
            <v>33</v>
          </cell>
          <cell r="AN27">
            <v>3.4079999999999999</v>
          </cell>
          <cell r="AO27">
            <v>33</v>
          </cell>
          <cell r="AP27">
            <v>13.71</v>
          </cell>
          <cell r="AQ27">
            <v>30</v>
          </cell>
          <cell r="AR27">
            <v>29.895</v>
          </cell>
          <cell r="AS27">
            <v>20</v>
          </cell>
          <cell r="AT27">
            <v>6.9039999999999999</v>
          </cell>
          <cell r="AU27">
            <v>16</v>
          </cell>
          <cell r="AV27">
            <v>7.8140000000000001</v>
          </cell>
          <cell r="AW27">
            <v>12</v>
          </cell>
          <cell r="AX27">
            <v>4.9470000000000001</v>
          </cell>
          <cell r="AY27">
            <v>18.7</v>
          </cell>
          <cell r="AZ27">
            <v>18.314</v>
          </cell>
          <cell r="BA27">
            <v>14.4</v>
          </cell>
          <cell r="BB27">
            <v>10.606999999999999</v>
          </cell>
          <cell r="BC27">
            <v>25.25</v>
          </cell>
          <cell r="BD27">
            <v>8.9120000000000008</v>
          </cell>
          <cell r="BE27">
            <v>23.5</v>
          </cell>
          <cell r="BF27">
            <v>12.457000000000001</v>
          </cell>
          <cell r="BG27">
            <v>23</v>
          </cell>
          <cell r="BH27">
            <v>24.7</v>
          </cell>
          <cell r="BI27">
            <v>28.7</v>
          </cell>
          <cell r="BJ27">
            <v>29.898</v>
          </cell>
          <cell r="BK27">
            <v>33.75</v>
          </cell>
          <cell r="BL27">
            <v>30.597190000000001</v>
          </cell>
          <cell r="BM27">
            <v>28.25</v>
          </cell>
          <cell r="BN27">
            <v>30.536000000000001</v>
          </cell>
          <cell r="BO27">
            <v>34.5</v>
          </cell>
          <cell r="BP27">
            <v>26.695</v>
          </cell>
          <cell r="BQ27">
            <v>25</v>
          </cell>
          <cell r="BR27">
            <v>20.32751</v>
          </cell>
          <cell r="BS27">
            <v>28</v>
          </cell>
          <cell r="BT27">
            <v>13.911</v>
          </cell>
          <cell r="BU27">
            <v>25</v>
          </cell>
          <cell r="BV27">
            <v>26.402270000000001</v>
          </cell>
          <cell r="BW27">
            <v>42.5</v>
          </cell>
          <cell r="BX27">
            <v>35.301000000000002</v>
          </cell>
          <cell r="BY27">
            <v>34.5</v>
          </cell>
          <cell r="BZ27">
            <v>20.58473</v>
          </cell>
          <cell r="CA27">
            <v>24.5</v>
          </cell>
          <cell r="CB27">
            <v>24.589169999999999</v>
          </cell>
          <cell r="CC27">
            <v>25.3</v>
          </cell>
          <cell r="CD27">
            <v>19.931909999999998</v>
          </cell>
          <cell r="CE27">
            <v>27.5</v>
          </cell>
          <cell r="CF27">
            <v>22.909089999999999</v>
          </cell>
          <cell r="CG27">
            <v>28.7</v>
          </cell>
          <cell r="CH27">
            <v>30.96049</v>
          </cell>
          <cell r="CI27">
            <v>35.4</v>
          </cell>
          <cell r="CJ27">
            <v>30.620720000000002</v>
          </cell>
          <cell r="CK27">
            <v>35.25</v>
          </cell>
          <cell r="CL27">
            <v>31.332999999999998</v>
          </cell>
          <cell r="CM27">
            <v>35.25</v>
          </cell>
          <cell r="CN27">
            <v>31.332999999999998</v>
          </cell>
          <cell r="CO27">
            <v>35.25</v>
          </cell>
          <cell r="CP27">
            <v>26.719619999999999</v>
          </cell>
          <cell r="CQ27">
            <v>29</v>
          </cell>
          <cell r="CR27">
            <v>21.981000000000002</v>
          </cell>
        </row>
        <row r="28">
          <cell r="A28">
            <v>26</v>
          </cell>
          <cell r="B28" t="str">
            <v>КСЦ</v>
          </cell>
        </row>
        <row r="29">
          <cell r="A29">
            <v>27</v>
          </cell>
          <cell r="B29" t="str">
            <v xml:space="preserve">           брутто</v>
          </cell>
          <cell r="E29">
            <v>92.42</v>
          </cell>
          <cell r="F29">
            <v>74.099999999999994</v>
          </cell>
          <cell r="G29">
            <v>93.86</v>
          </cell>
          <cell r="H29">
            <v>74.378</v>
          </cell>
          <cell r="I29">
            <v>97.15</v>
          </cell>
          <cell r="J29">
            <v>108.636</v>
          </cell>
          <cell r="K29">
            <v>94.38</v>
          </cell>
          <cell r="L29">
            <v>83.936999999999998</v>
          </cell>
          <cell r="M29">
            <v>89.32</v>
          </cell>
          <cell r="N29">
            <v>86.513999999999996</v>
          </cell>
          <cell r="O29">
            <v>121.82</v>
          </cell>
          <cell r="P29">
            <v>97.802000000000007</v>
          </cell>
          <cell r="Q29">
            <v>112.2</v>
          </cell>
          <cell r="R29">
            <v>101.42</v>
          </cell>
          <cell r="S29">
            <v>102.1</v>
          </cell>
          <cell r="T29">
            <v>91.382999999999996</v>
          </cell>
          <cell r="U29">
            <v>101.9</v>
          </cell>
          <cell r="V29">
            <v>92.210999999999999</v>
          </cell>
          <cell r="W29">
            <v>102</v>
          </cell>
          <cell r="X29">
            <v>95.468999999999994</v>
          </cell>
          <cell r="Y29">
            <v>96.3</v>
          </cell>
          <cell r="Z29">
            <v>78.989000000000004</v>
          </cell>
          <cell r="AA29">
            <v>96</v>
          </cell>
          <cell r="AB29">
            <v>81.05</v>
          </cell>
          <cell r="AC29">
            <v>97.6</v>
          </cell>
          <cell r="AD29">
            <v>77.7</v>
          </cell>
          <cell r="AE29">
            <v>99.1</v>
          </cell>
          <cell r="AF29">
            <v>58.7</v>
          </cell>
          <cell r="AG29">
            <v>78.5</v>
          </cell>
          <cell r="AH29">
            <v>41.003999999999998</v>
          </cell>
          <cell r="AI29">
            <v>55.58</v>
          </cell>
          <cell r="AJ29">
            <v>36.045000000000002</v>
          </cell>
          <cell r="AK29">
            <v>83.426000000000002</v>
          </cell>
          <cell r="AL29">
            <v>66.525000000000006</v>
          </cell>
          <cell r="AM29">
            <v>75.58</v>
          </cell>
          <cell r="AN29">
            <v>31.45</v>
          </cell>
          <cell r="AO29">
            <v>70.58</v>
          </cell>
          <cell r="AP29">
            <v>50.238</v>
          </cell>
          <cell r="AQ29">
            <v>75.58</v>
          </cell>
          <cell r="AR29">
            <v>57.89</v>
          </cell>
          <cell r="AS29">
            <v>51.64</v>
          </cell>
          <cell r="AT29">
            <v>33.222000000000001</v>
          </cell>
          <cell r="AU29">
            <v>73.64</v>
          </cell>
          <cell r="AV29">
            <v>54.671999999999997</v>
          </cell>
          <cell r="AW29">
            <v>83.263999999999996</v>
          </cell>
          <cell r="AX29">
            <v>47.575000000000003</v>
          </cell>
          <cell r="AY29">
            <v>85.58</v>
          </cell>
          <cell r="AZ29">
            <v>74.256</v>
          </cell>
          <cell r="BA29">
            <v>83.343999999999994</v>
          </cell>
          <cell r="BB29">
            <v>75.781999999999996</v>
          </cell>
          <cell r="BC29">
            <v>83.935000000000002</v>
          </cell>
          <cell r="BD29">
            <v>71.010000000000005</v>
          </cell>
          <cell r="BE29">
            <v>86.051000000000002</v>
          </cell>
          <cell r="BF29">
            <v>81.647000000000006</v>
          </cell>
          <cell r="BG29">
            <v>86.36</v>
          </cell>
          <cell r="BH29">
            <v>88.472999999999999</v>
          </cell>
          <cell r="BI29">
            <v>88.992999999999995</v>
          </cell>
          <cell r="BJ29">
            <v>81.179000000000002</v>
          </cell>
          <cell r="BK29">
            <v>96.29</v>
          </cell>
          <cell r="BL29">
            <v>78.410150000000002</v>
          </cell>
          <cell r="BM29">
            <v>103.29</v>
          </cell>
          <cell r="BN29">
            <v>95.971029999999999</v>
          </cell>
          <cell r="BO29">
            <v>94.29</v>
          </cell>
          <cell r="BP29">
            <v>93.210099999999997</v>
          </cell>
          <cell r="BQ29">
            <v>89.69</v>
          </cell>
          <cell r="BR29">
            <v>92.500240000000005</v>
          </cell>
          <cell r="BS29">
            <v>85.29</v>
          </cell>
          <cell r="BT29">
            <v>91.257959999999997</v>
          </cell>
          <cell r="BU29">
            <v>93.29</v>
          </cell>
          <cell r="BV29">
            <v>97.965879999999999</v>
          </cell>
          <cell r="BW29">
            <v>87.849000000000004</v>
          </cell>
          <cell r="BX29">
            <v>87.853250000000003</v>
          </cell>
          <cell r="BY29">
            <v>91.341999999999999</v>
          </cell>
          <cell r="BZ29">
            <v>97.435699999999997</v>
          </cell>
          <cell r="CA29">
            <v>80.286000000000001</v>
          </cell>
          <cell r="CB29">
            <v>81.611400000000003</v>
          </cell>
          <cell r="CC29">
            <v>67.381</v>
          </cell>
          <cell r="CD29">
            <v>74.432149999999993</v>
          </cell>
          <cell r="CE29">
            <v>82.921000000000006</v>
          </cell>
          <cell r="CF29">
            <v>86.582800000000006</v>
          </cell>
          <cell r="CG29">
            <v>80.92</v>
          </cell>
          <cell r="CH29">
            <v>83.734999999999999</v>
          </cell>
          <cell r="CI29">
            <v>79.921000000000006</v>
          </cell>
          <cell r="CJ29">
            <v>80.724000000000004</v>
          </cell>
          <cell r="CK29">
            <v>79.92</v>
          </cell>
          <cell r="CL29">
            <v>79.671999999999997</v>
          </cell>
          <cell r="CM29">
            <v>87.7</v>
          </cell>
          <cell r="CN29">
            <v>88.385000000000005</v>
          </cell>
          <cell r="CO29">
            <v>90.6</v>
          </cell>
          <cell r="CP29">
            <v>83.302000000000007</v>
          </cell>
          <cell r="CQ29">
            <v>71.105000000000004</v>
          </cell>
          <cell r="CR29">
            <v>62.374850000000002</v>
          </cell>
        </row>
        <row r="30">
          <cell r="A30">
            <v>28</v>
          </cell>
          <cell r="B30" t="str">
            <v xml:space="preserve">           отгрузка</v>
          </cell>
          <cell r="D30">
            <v>1126.134</v>
          </cell>
          <cell r="E30">
            <v>78.67</v>
          </cell>
          <cell r="F30">
            <v>64.343000000000004</v>
          </cell>
          <cell r="G30">
            <v>81.5</v>
          </cell>
          <cell r="H30">
            <v>62.923000000000002</v>
          </cell>
          <cell r="I30">
            <v>83.4</v>
          </cell>
          <cell r="J30">
            <v>96.061000000000007</v>
          </cell>
          <cell r="K30">
            <v>83.8</v>
          </cell>
          <cell r="L30">
            <v>70.613</v>
          </cell>
          <cell r="M30">
            <v>75.569999999999993</v>
          </cell>
          <cell r="N30">
            <v>74.147000000000006</v>
          </cell>
          <cell r="O30">
            <v>108.6</v>
          </cell>
          <cell r="P30">
            <v>88.480999999999995</v>
          </cell>
          <cell r="Q30">
            <v>98.4</v>
          </cell>
          <cell r="R30">
            <v>90.73</v>
          </cell>
          <cell r="S30">
            <v>88.9</v>
          </cell>
          <cell r="T30">
            <v>78.302999999999997</v>
          </cell>
          <cell r="U30">
            <v>89.2</v>
          </cell>
          <cell r="V30">
            <v>83.031000000000006</v>
          </cell>
          <cell r="W30">
            <v>88.2</v>
          </cell>
          <cell r="X30">
            <v>79.316999999999993</v>
          </cell>
          <cell r="Y30">
            <v>83.6</v>
          </cell>
          <cell r="Z30">
            <v>68.632000000000005</v>
          </cell>
          <cell r="AA30">
            <v>83.3</v>
          </cell>
          <cell r="AB30">
            <v>69.253</v>
          </cell>
          <cell r="AC30">
            <v>83.9</v>
          </cell>
          <cell r="AD30">
            <v>63.1</v>
          </cell>
          <cell r="AE30">
            <v>86.7</v>
          </cell>
          <cell r="AF30">
            <v>50.003999999999998</v>
          </cell>
          <cell r="AG30">
            <v>65.8</v>
          </cell>
          <cell r="AH30">
            <v>33.030999999999999</v>
          </cell>
          <cell r="AI30">
            <v>45</v>
          </cell>
          <cell r="AJ30">
            <v>27.99</v>
          </cell>
          <cell r="AK30">
            <v>72</v>
          </cell>
          <cell r="AL30">
            <v>49.156999999999996</v>
          </cell>
          <cell r="AM30">
            <v>65</v>
          </cell>
          <cell r="AN30">
            <v>20.71</v>
          </cell>
          <cell r="AO30">
            <v>60</v>
          </cell>
          <cell r="AP30">
            <v>40.158999999999999</v>
          </cell>
          <cell r="AQ30">
            <v>65</v>
          </cell>
          <cell r="AR30">
            <v>49.322000000000003</v>
          </cell>
          <cell r="AS30">
            <v>40</v>
          </cell>
          <cell r="AT30">
            <v>22.885999999999999</v>
          </cell>
          <cell r="AU30">
            <v>62</v>
          </cell>
          <cell r="AV30">
            <v>45.267000000000003</v>
          </cell>
          <cell r="AW30">
            <v>74.8</v>
          </cell>
          <cell r="AX30">
            <v>43.11</v>
          </cell>
          <cell r="AY30">
            <v>75</v>
          </cell>
          <cell r="AZ30">
            <v>68.864999999999995</v>
          </cell>
          <cell r="BA30">
            <v>74.88</v>
          </cell>
          <cell r="BB30">
            <v>68.912000000000006</v>
          </cell>
          <cell r="BC30">
            <v>76</v>
          </cell>
          <cell r="BD30">
            <v>64.474999999999994</v>
          </cell>
          <cell r="BE30">
            <v>76</v>
          </cell>
          <cell r="BF30">
            <v>70.823999999999998</v>
          </cell>
          <cell r="BG30">
            <v>79.8</v>
          </cell>
          <cell r="BH30">
            <v>79.89200000000001</v>
          </cell>
          <cell r="BI30">
            <v>80</v>
          </cell>
          <cell r="BJ30">
            <v>72.048000000000002</v>
          </cell>
          <cell r="BK30">
            <v>91</v>
          </cell>
          <cell r="BL30">
            <v>78.089149999999989</v>
          </cell>
          <cell r="BM30">
            <v>98</v>
          </cell>
          <cell r="BN30">
            <v>85.172029999999992</v>
          </cell>
          <cell r="BO30">
            <v>89</v>
          </cell>
          <cell r="BP30">
            <v>90.674999999999997</v>
          </cell>
          <cell r="BQ30">
            <v>84.4</v>
          </cell>
          <cell r="BR30">
            <v>88.687239999999989</v>
          </cell>
          <cell r="BS30">
            <v>80</v>
          </cell>
          <cell r="BT30">
            <v>84.077960000000004</v>
          </cell>
          <cell r="BU30">
            <v>88</v>
          </cell>
          <cell r="BV30">
            <v>91.178879999999992</v>
          </cell>
          <cell r="BW30">
            <v>83</v>
          </cell>
          <cell r="BX30">
            <v>79.334999999999994</v>
          </cell>
          <cell r="BY30">
            <v>85</v>
          </cell>
          <cell r="BZ30">
            <v>87.440700000000007</v>
          </cell>
          <cell r="CA30">
            <v>75</v>
          </cell>
          <cell r="CB30">
            <v>77.657399999999996</v>
          </cell>
          <cell r="CC30">
            <v>62</v>
          </cell>
          <cell r="CD30">
            <v>75.387149999999991</v>
          </cell>
          <cell r="CE30">
            <v>78</v>
          </cell>
          <cell r="CF30">
            <v>78.928600000000003</v>
          </cell>
          <cell r="CG30">
            <v>77.5</v>
          </cell>
          <cell r="CH30">
            <v>80.936300000000003</v>
          </cell>
          <cell r="CI30">
            <v>75</v>
          </cell>
          <cell r="CJ30">
            <v>75.522999999999996</v>
          </cell>
          <cell r="CK30">
            <v>75</v>
          </cell>
          <cell r="CL30">
            <v>74.192999999999998</v>
          </cell>
          <cell r="CM30">
            <v>80</v>
          </cell>
          <cell r="CN30">
            <v>80.343000000000004</v>
          </cell>
          <cell r="CO30">
            <v>80</v>
          </cell>
          <cell r="CP30">
            <v>70.650999999999996</v>
          </cell>
          <cell r="CQ30">
            <v>60</v>
          </cell>
          <cell r="CR30">
            <v>53.274850000000001</v>
          </cell>
        </row>
        <row r="31">
          <cell r="A31">
            <v>29</v>
          </cell>
          <cell r="B31" t="str">
            <v>Колесопрокатный стан</v>
          </cell>
        </row>
        <row r="32">
          <cell r="A32">
            <v>30</v>
          </cell>
          <cell r="B32" t="str">
            <v xml:space="preserve">           брутто</v>
          </cell>
          <cell r="F32">
            <v>6.5</v>
          </cell>
          <cell r="H32">
            <v>5.258</v>
          </cell>
          <cell r="J32">
            <v>6.0190000000000001</v>
          </cell>
          <cell r="L32">
            <v>7.4649999999999999</v>
          </cell>
          <cell r="N32">
            <v>6.7140000000000004</v>
          </cell>
          <cell r="P32">
            <v>2.3380000000000001</v>
          </cell>
          <cell r="R32">
            <v>0</v>
          </cell>
          <cell r="T32">
            <v>0</v>
          </cell>
          <cell r="V32">
            <v>1.839</v>
          </cell>
          <cell r="X32">
            <v>1.8759999999999999</v>
          </cell>
          <cell r="Z32">
            <v>4.3099999999999996</v>
          </cell>
          <cell r="AB32">
            <v>4.0030000000000001</v>
          </cell>
          <cell r="AC32">
            <v>4</v>
          </cell>
          <cell r="AD32">
            <v>4.0999999999999996</v>
          </cell>
          <cell r="AE32">
            <v>4</v>
          </cell>
          <cell r="AF32">
            <v>4.0999999999999996</v>
          </cell>
          <cell r="AG32">
            <v>5.5</v>
          </cell>
          <cell r="AH32">
            <v>3.3370000000000002</v>
          </cell>
          <cell r="AI32">
            <v>4</v>
          </cell>
          <cell r="AJ32">
            <v>3.452</v>
          </cell>
          <cell r="AK32">
            <v>3.6</v>
          </cell>
          <cell r="AL32">
            <v>4.0170000000000003</v>
          </cell>
          <cell r="AM32">
            <v>6</v>
          </cell>
          <cell r="AN32">
            <v>3.9710000000000001</v>
          </cell>
          <cell r="AO32">
            <v>6</v>
          </cell>
          <cell r="AP32">
            <v>5.6849999999999996</v>
          </cell>
          <cell r="AQ32">
            <v>6</v>
          </cell>
          <cell r="AR32">
            <v>4.6459999999999999</v>
          </cell>
          <cell r="AS32">
            <v>1.9</v>
          </cell>
          <cell r="AT32">
            <v>1.2430000000000001</v>
          </cell>
          <cell r="AU32">
            <v>6</v>
          </cell>
          <cell r="AV32">
            <v>7.6580000000000004</v>
          </cell>
          <cell r="AW32">
            <v>6</v>
          </cell>
          <cell r="AX32">
            <v>2.7290000000000001</v>
          </cell>
          <cell r="AY32">
            <v>7</v>
          </cell>
          <cell r="AZ32">
            <v>7.2560000000000002</v>
          </cell>
          <cell r="BA32">
            <v>7</v>
          </cell>
          <cell r="BB32">
            <v>7.1639999999999997</v>
          </cell>
          <cell r="BC32">
            <v>7</v>
          </cell>
          <cell r="BD32">
            <v>6.2539999999999996</v>
          </cell>
          <cell r="BE32">
            <v>6.2</v>
          </cell>
          <cell r="BF32">
            <v>5.181</v>
          </cell>
          <cell r="BG32">
            <v>6</v>
          </cell>
          <cell r="BH32">
            <v>4.6399999999999997</v>
          </cell>
          <cell r="BI32">
            <v>1</v>
          </cell>
          <cell r="BJ32">
            <v>1.80664</v>
          </cell>
          <cell r="BK32">
            <v>6.5</v>
          </cell>
          <cell r="BL32">
            <v>4.0865799999999997</v>
          </cell>
          <cell r="BM32">
            <v>6.5</v>
          </cell>
          <cell r="BN32">
            <v>7.016</v>
          </cell>
          <cell r="BO32">
            <v>6.5</v>
          </cell>
          <cell r="BP32">
            <v>7.2967300000000002</v>
          </cell>
          <cell r="BQ32">
            <v>8</v>
          </cell>
          <cell r="BR32">
            <v>8.4537700000000005</v>
          </cell>
          <cell r="BS32">
            <v>8</v>
          </cell>
          <cell r="BT32">
            <v>8.8015699999999999</v>
          </cell>
          <cell r="BU32">
            <v>8.5</v>
          </cell>
          <cell r="BV32">
            <v>6.8360900000000004</v>
          </cell>
          <cell r="BW32">
            <v>7.5</v>
          </cell>
          <cell r="BX32">
            <v>8.6999999999999993</v>
          </cell>
          <cell r="BY32">
            <v>11</v>
          </cell>
          <cell r="BZ32">
            <v>11.38711</v>
          </cell>
          <cell r="CA32">
            <v>10.5</v>
          </cell>
          <cell r="CB32">
            <v>11.05383</v>
          </cell>
          <cell r="CC32">
            <v>12</v>
          </cell>
          <cell r="CD32">
            <v>12.1808</v>
          </cell>
          <cell r="CE32">
            <v>11.5</v>
          </cell>
          <cell r="CF32">
            <v>11.92778</v>
          </cell>
          <cell r="CG32">
            <v>11.5</v>
          </cell>
          <cell r="CH32">
            <v>12.371079999999999</v>
          </cell>
          <cell r="CI32">
            <v>11.5</v>
          </cell>
          <cell r="CJ32">
            <v>11.885289999999999</v>
          </cell>
          <cell r="CK32">
            <v>11.5</v>
          </cell>
          <cell r="CL32">
            <v>11.814</v>
          </cell>
          <cell r="CN32">
            <v>0.35399999999999998</v>
          </cell>
          <cell r="CO32">
            <v>12</v>
          </cell>
          <cell r="CP32">
            <v>9.7463010000000008</v>
          </cell>
          <cell r="CQ32">
            <v>12</v>
          </cell>
          <cell r="CR32">
            <v>12.776999999999999</v>
          </cell>
        </row>
        <row r="33">
          <cell r="A33">
            <v>31</v>
          </cell>
          <cell r="B33" t="str">
            <v xml:space="preserve">           отгрузка</v>
          </cell>
          <cell r="D33">
            <v>116.512</v>
          </cell>
          <cell r="E33">
            <v>10.49</v>
          </cell>
          <cell r="F33">
            <v>7.2</v>
          </cell>
          <cell r="G33">
            <v>9.5</v>
          </cell>
          <cell r="H33">
            <v>5.3170000000000002</v>
          </cell>
          <cell r="I33">
            <v>10.49</v>
          </cell>
          <cell r="J33">
            <v>5.9160000000000004</v>
          </cell>
          <cell r="K33">
            <v>9.5</v>
          </cell>
          <cell r="L33">
            <v>7.758</v>
          </cell>
          <cell r="M33">
            <v>10.49</v>
          </cell>
          <cell r="N33">
            <v>6.5640000000000001</v>
          </cell>
          <cell r="O33">
            <v>2</v>
          </cell>
          <cell r="P33">
            <v>2.5750000000000002</v>
          </cell>
          <cell r="Q33">
            <v>0</v>
          </cell>
          <cell r="R33">
            <v>6.5000000000000002E-2</v>
          </cell>
          <cell r="S33">
            <v>0</v>
          </cell>
          <cell r="T33">
            <v>0</v>
          </cell>
          <cell r="U33">
            <v>2</v>
          </cell>
          <cell r="V33">
            <v>1.722</v>
          </cell>
          <cell r="W33">
            <v>2</v>
          </cell>
          <cell r="X33">
            <v>2.02</v>
          </cell>
          <cell r="Y33">
            <v>4</v>
          </cell>
          <cell r="Z33">
            <v>4.2290000000000001</v>
          </cell>
          <cell r="AA33">
            <v>4</v>
          </cell>
          <cell r="AB33">
            <v>4.0730000000000004</v>
          </cell>
          <cell r="AC33">
            <v>4</v>
          </cell>
          <cell r="AD33">
            <v>4.1449999999999996</v>
          </cell>
          <cell r="AE33">
            <v>4</v>
          </cell>
          <cell r="AF33">
            <v>3.1949999999999998</v>
          </cell>
          <cell r="AG33">
            <v>5.5</v>
          </cell>
          <cell r="AH33">
            <v>4.1929999999999996</v>
          </cell>
          <cell r="AI33">
            <v>4</v>
          </cell>
          <cell r="AJ33">
            <v>2.91</v>
          </cell>
          <cell r="AK33">
            <v>3.6</v>
          </cell>
          <cell r="AL33">
            <v>4.5250000000000004</v>
          </cell>
          <cell r="AM33">
            <v>6</v>
          </cell>
          <cell r="AN33">
            <v>3.8210000000000002</v>
          </cell>
          <cell r="AO33">
            <v>6</v>
          </cell>
          <cell r="AP33">
            <v>5.1760000000000002</v>
          </cell>
          <cell r="AQ33">
            <v>6</v>
          </cell>
          <cell r="AR33">
            <v>5.375</v>
          </cell>
          <cell r="AS33">
            <v>1.9</v>
          </cell>
          <cell r="AT33">
            <v>0.29099999999999998</v>
          </cell>
          <cell r="AU33">
            <v>6</v>
          </cell>
          <cell r="AV33">
            <v>7.7069999999999999</v>
          </cell>
          <cell r="AW33">
            <v>6</v>
          </cell>
          <cell r="AX33">
            <v>3.6779999999999999</v>
          </cell>
          <cell r="AY33">
            <v>7</v>
          </cell>
          <cell r="AZ33">
            <v>6.7549999999999999</v>
          </cell>
          <cell r="BA33">
            <v>7</v>
          </cell>
          <cell r="BB33">
            <v>7.016</v>
          </cell>
          <cell r="BC33">
            <v>7</v>
          </cell>
          <cell r="BD33">
            <v>6.2480000000000002</v>
          </cell>
          <cell r="BE33">
            <v>6.2</v>
          </cell>
          <cell r="BF33">
            <v>5.4870000000000001</v>
          </cell>
          <cell r="BG33">
            <v>6</v>
          </cell>
          <cell r="BH33">
            <v>4.9470000000000001</v>
          </cell>
          <cell r="BI33">
            <v>1</v>
          </cell>
          <cell r="BJ33">
            <v>1.2226399999999999</v>
          </cell>
          <cell r="BK33">
            <v>6.5</v>
          </cell>
          <cell r="BL33">
            <v>4.6095800000000002</v>
          </cell>
          <cell r="BM33">
            <v>6.5</v>
          </cell>
          <cell r="BN33">
            <v>6.5709999999999997</v>
          </cell>
          <cell r="BO33">
            <v>6.5</v>
          </cell>
          <cell r="BP33">
            <v>7.0057299999999998</v>
          </cell>
          <cell r="BQ33">
            <v>8</v>
          </cell>
          <cell r="BR33">
            <v>8.3506199999999993</v>
          </cell>
          <cell r="BS33">
            <v>8</v>
          </cell>
          <cell r="BT33">
            <v>8.5575700000000001</v>
          </cell>
          <cell r="BU33">
            <v>8.5</v>
          </cell>
          <cell r="BV33">
            <v>8.0169999999999995</v>
          </cell>
          <cell r="BW33">
            <v>7.5</v>
          </cell>
          <cell r="BX33">
            <v>7.0309999999999997</v>
          </cell>
          <cell r="BY33">
            <v>11</v>
          </cell>
          <cell r="BZ33">
            <v>11.132110000000001</v>
          </cell>
          <cell r="CA33">
            <v>10.5</v>
          </cell>
          <cell r="CB33">
            <v>11.04383</v>
          </cell>
          <cell r="CC33">
            <v>12</v>
          </cell>
          <cell r="CD33">
            <v>12.1068</v>
          </cell>
          <cell r="CE33">
            <v>11.5</v>
          </cell>
          <cell r="CF33">
            <v>12.07278</v>
          </cell>
          <cell r="CG33">
            <v>11.5</v>
          </cell>
          <cell r="CH33">
            <v>12.361079999999999</v>
          </cell>
          <cell r="CI33">
            <v>11.5</v>
          </cell>
          <cell r="CJ33">
            <v>11.780290000000001</v>
          </cell>
          <cell r="CK33">
            <v>11.5</v>
          </cell>
          <cell r="CL33">
            <v>11.84</v>
          </cell>
          <cell r="CM33">
            <v>1.7</v>
          </cell>
          <cell r="CN33">
            <v>1.77</v>
          </cell>
          <cell r="CO33">
            <v>12</v>
          </cell>
          <cell r="CP33">
            <v>8.8673009999999994</v>
          </cell>
          <cell r="CQ33">
            <v>12</v>
          </cell>
          <cell r="CR33">
            <v>12.569000000000001</v>
          </cell>
        </row>
        <row r="34">
          <cell r="A34">
            <v>32</v>
          </cell>
          <cell r="B34" t="str">
            <v>Бандажный стан</v>
          </cell>
        </row>
        <row r="35">
          <cell r="A35">
            <v>33</v>
          </cell>
          <cell r="B35" t="str">
            <v xml:space="preserve">           брутто</v>
          </cell>
          <cell r="F35">
            <v>3.4710000000000001</v>
          </cell>
          <cell r="H35">
            <v>0.24399999999999999</v>
          </cell>
          <cell r="J35">
            <v>0</v>
          </cell>
          <cell r="L35">
            <v>3.1339999999999999</v>
          </cell>
          <cell r="N35">
            <v>2.548</v>
          </cell>
          <cell r="P35">
            <v>3.4630000000000001</v>
          </cell>
          <cell r="R35">
            <v>0.70299999999999996</v>
          </cell>
          <cell r="T35">
            <v>5.0309999999999997</v>
          </cell>
          <cell r="V35">
            <v>5.0270000000000001</v>
          </cell>
          <cell r="X35">
            <v>4.1340000000000003</v>
          </cell>
          <cell r="Z35">
            <v>1.1419999999999999</v>
          </cell>
          <cell r="AB35">
            <v>2</v>
          </cell>
          <cell r="AC35">
            <v>2</v>
          </cell>
          <cell r="AD35">
            <v>2.5</v>
          </cell>
          <cell r="AE35">
            <v>2</v>
          </cell>
          <cell r="AF35">
            <v>2.1</v>
          </cell>
          <cell r="AG35">
            <v>1.5</v>
          </cell>
          <cell r="AH35">
            <v>0</v>
          </cell>
          <cell r="AI35">
            <v>2</v>
          </cell>
          <cell r="AJ35">
            <v>2.6869999999999998</v>
          </cell>
          <cell r="AK35">
            <v>3.6</v>
          </cell>
          <cell r="AL35">
            <v>3.7639999999999998</v>
          </cell>
          <cell r="AM35">
            <v>5</v>
          </cell>
          <cell r="AN35">
            <v>3.9689999999999999</v>
          </cell>
          <cell r="AO35">
            <v>5</v>
          </cell>
          <cell r="AP35">
            <v>5.0090000000000003</v>
          </cell>
          <cell r="AQ35">
            <v>5</v>
          </cell>
          <cell r="AR35">
            <v>4.681</v>
          </cell>
          <cell r="AS35">
            <v>1</v>
          </cell>
          <cell r="AT35">
            <v>1.6910000000000001</v>
          </cell>
          <cell r="AU35">
            <v>3</v>
          </cell>
          <cell r="AV35">
            <v>4.1589999999999998</v>
          </cell>
          <cell r="AW35">
            <v>2</v>
          </cell>
          <cell r="AX35">
            <v>1.732</v>
          </cell>
          <cell r="AY35">
            <v>1.5</v>
          </cell>
          <cell r="AZ35">
            <v>2.0720000000000001</v>
          </cell>
          <cell r="BA35">
            <v>2</v>
          </cell>
          <cell r="BB35">
            <v>2.0289999999999999</v>
          </cell>
          <cell r="BC35">
            <v>2</v>
          </cell>
          <cell r="BD35">
            <v>2.9569999999999999</v>
          </cell>
          <cell r="BE35">
            <v>3</v>
          </cell>
          <cell r="BF35">
            <v>2.6640000000000001</v>
          </cell>
          <cell r="BG35">
            <v>3</v>
          </cell>
          <cell r="BH35">
            <v>2.3170000000000002</v>
          </cell>
          <cell r="BI35">
            <v>3</v>
          </cell>
          <cell r="BJ35">
            <v>3.6417099999999998</v>
          </cell>
          <cell r="BK35">
            <v>3</v>
          </cell>
          <cell r="BL35">
            <v>2.2303799999999998</v>
          </cell>
          <cell r="BM35">
            <v>3</v>
          </cell>
          <cell r="BN35">
            <v>3.2679999999999998</v>
          </cell>
          <cell r="BO35">
            <v>3</v>
          </cell>
          <cell r="BP35">
            <v>3.6983799999999998</v>
          </cell>
          <cell r="BQ35">
            <v>3</v>
          </cell>
          <cell r="BR35">
            <v>3.3093599999999999</v>
          </cell>
          <cell r="BS35">
            <v>3</v>
          </cell>
          <cell r="BT35">
            <v>3.5320999999999998</v>
          </cell>
          <cell r="BU35">
            <v>3</v>
          </cell>
          <cell r="BV35">
            <v>2.3543699999999999</v>
          </cell>
          <cell r="BW35">
            <v>3</v>
          </cell>
          <cell r="BX35">
            <v>3.2106300000000001</v>
          </cell>
          <cell r="BY35">
            <v>3</v>
          </cell>
          <cell r="BZ35">
            <v>3.1265800000000001</v>
          </cell>
          <cell r="CA35">
            <v>2</v>
          </cell>
          <cell r="CB35">
            <v>2.0920000000000001</v>
          </cell>
          <cell r="CC35">
            <v>3</v>
          </cell>
          <cell r="CD35">
            <v>3.17916</v>
          </cell>
          <cell r="CE35">
            <v>4</v>
          </cell>
          <cell r="CF35">
            <v>4.7803300000000002</v>
          </cell>
          <cell r="CG35">
            <v>4</v>
          </cell>
          <cell r="CH35">
            <v>4.3340800000000002</v>
          </cell>
          <cell r="CI35">
            <v>4</v>
          </cell>
          <cell r="CJ35">
            <v>4.2817299999999996</v>
          </cell>
          <cell r="CK35">
            <v>4</v>
          </cell>
          <cell r="CL35">
            <v>4.2590000000000003</v>
          </cell>
          <cell r="CM35">
            <v>4</v>
          </cell>
          <cell r="CN35">
            <v>4.0990000000000002</v>
          </cell>
          <cell r="CO35">
            <v>4</v>
          </cell>
          <cell r="CP35">
            <v>3.2149239999999999</v>
          </cell>
          <cell r="CQ35">
            <v>4</v>
          </cell>
          <cell r="CR35">
            <v>4.4480000000000004</v>
          </cell>
        </row>
        <row r="36">
          <cell r="A36">
            <v>34</v>
          </cell>
          <cell r="B36" t="str">
            <v xml:space="preserve">           отгрузка</v>
          </cell>
          <cell r="D36">
            <v>81.350999999999999</v>
          </cell>
          <cell r="E36">
            <v>7.75</v>
          </cell>
          <cell r="F36">
            <v>4.3499999999999996</v>
          </cell>
          <cell r="G36">
            <v>7</v>
          </cell>
          <cell r="H36">
            <v>1.034</v>
          </cell>
          <cell r="I36">
            <v>0</v>
          </cell>
          <cell r="J36">
            <v>2.4E-2</v>
          </cell>
          <cell r="K36">
            <v>3.6</v>
          </cell>
          <cell r="L36">
            <v>3.0209999999999999</v>
          </cell>
          <cell r="M36">
            <v>7.75</v>
          </cell>
          <cell r="N36">
            <v>2.2949999999999999</v>
          </cell>
          <cell r="O36">
            <v>4</v>
          </cell>
          <cell r="P36">
            <v>2.4820000000000002</v>
          </cell>
          <cell r="Q36">
            <v>5</v>
          </cell>
          <cell r="R36">
            <v>1.526</v>
          </cell>
          <cell r="S36">
            <v>5</v>
          </cell>
          <cell r="T36">
            <v>5.0540000000000003</v>
          </cell>
          <cell r="U36">
            <v>5</v>
          </cell>
          <cell r="V36">
            <v>5.0979999999999999</v>
          </cell>
          <cell r="W36">
            <v>4</v>
          </cell>
          <cell r="X36">
            <v>4.1870000000000003</v>
          </cell>
          <cell r="Y36">
            <v>2</v>
          </cell>
          <cell r="Z36">
            <v>1.262</v>
          </cell>
          <cell r="AA36">
            <v>2</v>
          </cell>
          <cell r="AB36">
            <v>2.198</v>
          </cell>
          <cell r="AC36">
            <v>2</v>
          </cell>
          <cell r="AD36">
            <v>2.5</v>
          </cell>
          <cell r="AE36">
            <v>2</v>
          </cell>
          <cell r="AF36">
            <v>2.0070000000000001</v>
          </cell>
          <cell r="AG36">
            <v>1.5</v>
          </cell>
          <cell r="AH36">
            <v>0.125</v>
          </cell>
          <cell r="AI36">
            <v>2</v>
          </cell>
          <cell r="AJ36">
            <v>2.3199999999999998</v>
          </cell>
          <cell r="AK36">
            <v>3.6</v>
          </cell>
          <cell r="AL36">
            <v>3.66</v>
          </cell>
          <cell r="AM36">
            <v>5</v>
          </cell>
          <cell r="AN36">
            <v>3.63</v>
          </cell>
          <cell r="AO36">
            <v>5</v>
          </cell>
          <cell r="AP36">
            <v>5.056</v>
          </cell>
          <cell r="AQ36">
            <v>5</v>
          </cell>
          <cell r="AR36">
            <v>4.4450000000000003</v>
          </cell>
          <cell r="AS36">
            <v>1</v>
          </cell>
          <cell r="AT36">
            <v>1.855</v>
          </cell>
          <cell r="AU36">
            <v>3</v>
          </cell>
          <cell r="AV36">
            <v>4.0209999999999999</v>
          </cell>
          <cell r="AW36">
            <v>2</v>
          </cell>
          <cell r="AX36">
            <v>2.02</v>
          </cell>
          <cell r="AY36">
            <v>1.5</v>
          </cell>
          <cell r="AZ36">
            <v>2.2410000000000001</v>
          </cell>
          <cell r="BA36">
            <v>2</v>
          </cell>
          <cell r="BB36">
            <v>2.1120000000000001</v>
          </cell>
          <cell r="BC36">
            <v>2</v>
          </cell>
          <cell r="BD36">
            <v>3.0680000000000001</v>
          </cell>
          <cell r="BE36">
            <v>3</v>
          </cell>
          <cell r="BF36">
            <v>2.6640000000000001</v>
          </cell>
          <cell r="BG36">
            <v>3</v>
          </cell>
          <cell r="BH36">
            <v>2.4047399999999999</v>
          </cell>
          <cell r="BI36">
            <v>3</v>
          </cell>
          <cell r="BJ36">
            <v>3.3117100000000002</v>
          </cell>
          <cell r="BK36">
            <v>3</v>
          </cell>
          <cell r="BL36">
            <v>2.5373800000000002</v>
          </cell>
          <cell r="BM36">
            <v>3</v>
          </cell>
          <cell r="BN36">
            <v>3.0710000000000002</v>
          </cell>
          <cell r="BO36">
            <v>3</v>
          </cell>
          <cell r="BP36">
            <v>3.5253800000000002</v>
          </cell>
          <cell r="BQ36">
            <v>3</v>
          </cell>
          <cell r="BR36">
            <v>3.3823599999999998</v>
          </cell>
          <cell r="BS36">
            <v>3</v>
          </cell>
          <cell r="BT36">
            <v>3.5800999999999998</v>
          </cell>
          <cell r="BU36">
            <v>3</v>
          </cell>
          <cell r="BV36">
            <v>2.7273700000000001</v>
          </cell>
          <cell r="BW36">
            <v>3</v>
          </cell>
          <cell r="BX36">
            <v>3.0466299999999999</v>
          </cell>
          <cell r="BY36">
            <v>3</v>
          </cell>
          <cell r="BZ36">
            <v>3.0695800000000002</v>
          </cell>
          <cell r="CA36">
            <v>2</v>
          </cell>
          <cell r="CB36">
            <v>2.1171000000000002</v>
          </cell>
          <cell r="CC36">
            <v>3</v>
          </cell>
          <cell r="CD36">
            <v>3.4061599999999999</v>
          </cell>
          <cell r="CE36">
            <v>4</v>
          </cell>
          <cell r="CF36">
            <v>4.1643299999999996</v>
          </cell>
          <cell r="CG36">
            <v>4</v>
          </cell>
          <cell r="CH36">
            <v>4.3410799999999998</v>
          </cell>
          <cell r="CI36">
            <v>4</v>
          </cell>
          <cell r="CJ36">
            <v>4.4077299999999999</v>
          </cell>
          <cell r="CK36">
            <v>4</v>
          </cell>
          <cell r="CL36">
            <v>4.2130000000000001</v>
          </cell>
          <cell r="CM36">
            <v>4</v>
          </cell>
          <cell r="CN36">
            <v>4.3339999999999996</v>
          </cell>
          <cell r="CO36">
            <v>4</v>
          </cell>
          <cell r="CP36">
            <v>3.0759240000000001</v>
          </cell>
          <cell r="CQ36">
            <v>4</v>
          </cell>
          <cell r="CR36">
            <v>4.2030000000000003</v>
          </cell>
        </row>
        <row r="37">
          <cell r="A37">
            <v>36</v>
          </cell>
          <cell r="B37" t="str">
            <v>Шаропрокатный стан(брутто)</v>
          </cell>
          <cell r="AC37">
            <v>12.95</v>
          </cell>
          <cell r="AD37">
            <v>9.4559999999999995</v>
          </cell>
          <cell r="AE37">
            <v>11.7</v>
          </cell>
          <cell r="AF37">
            <v>9.0489999999999995</v>
          </cell>
          <cell r="AG37">
            <v>12</v>
          </cell>
          <cell r="AH37">
            <v>10.752000000000001</v>
          </cell>
          <cell r="AI37">
            <v>10</v>
          </cell>
          <cell r="AJ37">
            <v>6.1139999999999999</v>
          </cell>
          <cell r="AK37">
            <v>10.8</v>
          </cell>
          <cell r="AL37">
            <v>11.673</v>
          </cell>
          <cell r="AM37">
            <v>10</v>
          </cell>
          <cell r="AN37">
            <v>8.9</v>
          </cell>
          <cell r="AO37">
            <v>10</v>
          </cell>
          <cell r="AP37">
            <v>10.194000000000001</v>
          </cell>
          <cell r="AQ37">
            <v>10</v>
          </cell>
          <cell r="AR37">
            <v>11.116</v>
          </cell>
          <cell r="AS37">
            <v>11</v>
          </cell>
          <cell r="AT37">
            <v>6.9740000000000002</v>
          </cell>
          <cell r="AU37">
            <v>11</v>
          </cell>
          <cell r="AV37">
            <v>8.7119999999999997</v>
          </cell>
          <cell r="AW37">
            <v>8</v>
          </cell>
          <cell r="AX37">
            <v>5.8730000000000002</v>
          </cell>
          <cell r="AY37">
            <v>10</v>
          </cell>
          <cell r="AZ37">
            <v>9.4</v>
          </cell>
          <cell r="BA37">
            <v>11</v>
          </cell>
          <cell r="BB37">
            <v>11.307</v>
          </cell>
          <cell r="BC37">
            <v>9</v>
          </cell>
          <cell r="BD37">
            <v>6.2220000000000004</v>
          </cell>
          <cell r="BE37">
            <v>11</v>
          </cell>
          <cell r="BF37">
            <v>12.122</v>
          </cell>
          <cell r="BG37">
            <v>7.7</v>
          </cell>
          <cell r="BH37">
            <v>9.14</v>
          </cell>
          <cell r="BI37">
            <v>6.5468999999999999</v>
          </cell>
          <cell r="BJ37">
            <v>6.5468999999999999</v>
          </cell>
          <cell r="BK37">
            <v>3.3319999999999999</v>
          </cell>
          <cell r="BL37">
            <v>3.3860000000000001</v>
          </cell>
          <cell r="BM37">
            <v>5</v>
          </cell>
          <cell r="BN37">
            <v>5.5869999999999997</v>
          </cell>
          <cell r="BO37">
            <v>5</v>
          </cell>
          <cell r="BP37">
            <v>5.6289999999999996</v>
          </cell>
          <cell r="BQ37">
            <v>5</v>
          </cell>
          <cell r="BR37">
            <v>5.1619000000000002</v>
          </cell>
          <cell r="BS37">
            <v>5</v>
          </cell>
          <cell r="BT37">
            <v>6.1403999999999996</v>
          </cell>
          <cell r="BU37">
            <v>5</v>
          </cell>
          <cell r="BV37">
            <v>8.1004699999999996</v>
          </cell>
          <cell r="BW37">
            <v>6</v>
          </cell>
          <cell r="BX37">
            <v>6.4320000000000004</v>
          </cell>
          <cell r="BY37">
            <v>6</v>
          </cell>
          <cell r="BZ37">
            <v>6.7053500000000001</v>
          </cell>
          <cell r="CA37">
            <v>5</v>
          </cell>
          <cell r="CB37">
            <v>4.4423500000000002</v>
          </cell>
          <cell r="CC37">
            <v>6</v>
          </cell>
          <cell r="CD37">
            <v>6.6555</v>
          </cell>
          <cell r="CE37">
            <v>6</v>
          </cell>
          <cell r="CF37">
            <v>6.3</v>
          </cell>
          <cell r="CG37">
            <v>6</v>
          </cell>
          <cell r="CH37">
            <v>6.0045000000000002</v>
          </cell>
          <cell r="CI37">
            <v>6</v>
          </cell>
          <cell r="CJ37">
            <v>7.0615199999999998</v>
          </cell>
          <cell r="CK37">
            <v>6</v>
          </cell>
          <cell r="CL37">
            <v>6.2190000000000003</v>
          </cell>
          <cell r="CM37">
            <v>9</v>
          </cell>
          <cell r="CN37">
            <v>9.4920000000000009</v>
          </cell>
          <cell r="CO37">
            <v>12</v>
          </cell>
          <cell r="CP37">
            <v>12.193</v>
          </cell>
          <cell r="CQ37">
            <v>12</v>
          </cell>
          <cell r="CR37">
            <v>12.455</v>
          </cell>
        </row>
        <row r="38">
          <cell r="A38">
            <v>37</v>
          </cell>
          <cell r="B38" t="str">
            <v xml:space="preserve">           отгрузка</v>
          </cell>
          <cell r="D38">
            <v>110.499</v>
          </cell>
          <cell r="E38">
            <v>13</v>
          </cell>
          <cell r="F38">
            <v>11.7</v>
          </cell>
          <cell r="G38">
            <v>11.7</v>
          </cell>
          <cell r="H38">
            <v>11.282999999999999</v>
          </cell>
          <cell r="I38">
            <v>13</v>
          </cell>
          <cell r="J38">
            <v>11.616</v>
          </cell>
          <cell r="K38">
            <v>10</v>
          </cell>
          <cell r="L38">
            <v>12.537000000000001</v>
          </cell>
          <cell r="M38">
            <v>13</v>
          </cell>
          <cell r="N38">
            <v>10.837</v>
          </cell>
          <cell r="O38">
            <v>12.5</v>
          </cell>
          <cell r="P38">
            <v>8.1370000000000005</v>
          </cell>
          <cell r="Q38">
            <v>13</v>
          </cell>
          <cell r="R38">
            <v>7.0810000000000004</v>
          </cell>
          <cell r="S38">
            <v>12.5</v>
          </cell>
          <cell r="T38">
            <v>13.132999999999999</v>
          </cell>
          <cell r="U38">
            <v>12</v>
          </cell>
          <cell r="V38">
            <v>12.33</v>
          </cell>
          <cell r="W38">
            <v>13</v>
          </cell>
          <cell r="X38">
            <v>13.058</v>
          </cell>
          <cell r="Y38">
            <v>12</v>
          </cell>
          <cell r="Z38">
            <v>11.365</v>
          </cell>
          <cell r="AA38">
            <v>12</v>
          </cell>
          <cell r="AB38">
            <v>11.37</v>
          </cell>
          <cell r="AC38">
            <v>12.95</v>
          </cell>
          <cell r="AD38">
            <v>9.5779999999999994</v>
          </cell>
          <cell r="AE38">
            <v>11.7</v>
          </cell>
          <cell r="AF38">
            <v>9.16</v>
          </cell>
          <cell r="AG38">
            <v>12</v>
          </cell>
          <cell r="AH38">
            <v>10.654</v>
          </cell>
          <cell r="AI38">
            <v>10</v>
          </cell>
          <cell r="AJ38">
            <v>5.84</v>
          </cell>
          <cell r="AK38">
            <v>10.8</v>
          </cell>
          <cell r="AL38">
            <v>11.651</v>
          </cell>
          <cell r="AM38">
            <v>10</v>
          </cell>
          <cell r="AN38">
            <v>7.2839999999999998</v>
          </cell>
          <cell r="AO38">
            <v>10</v>
          </cell>
          <cell r="AP38">
            <v>12.183999999999999</v>
          </cell>
          <cell r="AQ38">
            <v>10</v>
          </cell>
          <cell r="AR38">
            <v>10.962999999999999</v>
          </cell>
          <cell r="AS38">
            <v>11</v>
          </cell>
          <cell r="AT38">
            <v>6.7770000000000001</v>
          </cell>
          <cell r="AU38">
            <v>11</v>
          </cell>
          <cell r="AV38">
            <v>8.86</v>
          </cell>
          <cell r="AW38">
            <v>8</v>
          </cell>
          <cell r="AX38">
            <v>6.2709999999999999</v>
          </cell>
          <cell r="AY38">
            <v>10</v>
          </cell>
          <cell r="AZ38">
            <v>9.2710000000000008</v>
          </cell>
          <cell r="BA38">
            <v>11</v>
          </cell>
          <cell r="BB38">
            <v>11.348000000000001</v>
          </cell>
          <cell r="BC38">
            <v>9</v>
          </cell>
          <cell r="BD38">
            <v>6.8179999999999996</v>
          </cell>
          <cell r="BE38">
            <v>11</v>
          </cell>
          <cell r="BF38">
            <v>11.545999999999999</v>
          </cell>
          <cell r="BG38">
            <v>7.7</v>
          </cell>
          <cell r="BH38">
            <v>9.5760000000000005</v>
          </cell>
          <cell r="BI38">
            <v>6.6868999999999996</v>
          </cell>
          <cell r="BJ38">
            <v>6.6868999999999996</v>
          </cell>
          <cell r="BK38">
            <v>3.3319999999999999</v>
          </cell>
          <cell r="BL38">
            <v>3.3665500000000002</v>
          </cell>
          <cell r="BM38">
            <v>5</v>
          </cell>
          <cell r="BN38">
            <v>5.5880000000000001</v>
          </cell>
          <cell r="BO38">
            <v>5</v>
          </cell>
          <cell r="BP38">
            <v>5.5990000000000002</v>
          </cell>
          <cell r="BQ38">
            <v>5</v>
          </cell>
          <cell r="BR38">
            <v>5.1818999999999997</v>
          </cell>
          <cell r="BS38">
            <v>5</v>
          </cell>
          <cell r="BT38">
            <v>5.9173999999999998</v>
          </cell>
          <cell r="BU38">
            <v>5</v>
          </cell>
          <cell r="BV38">
            <v>7.9374700000000002</v>
          </cell>
          <cell r="BW38">
            <v>6</v>
          </cell>
          <cell r="BX38">
            <v>6.141</v>
          </cell>
          <cell r="BY38">
            <v>6</v>
          </cell>
          <cell r="BZ38">
            <v>6.1023500000000004</v>
          </cell>
          <cell r="CA38">
            <v>5</v>
          </cell>
          <cell r="CB38">
            <v>3.8253499999999998</v>
          </cell>
          <cell r="CC38">
            <v>6</v>
          </cell>
          <cell r="CD38">
            <v>7.0395000000000003</v>
          </cell>
          <cell r="CE38">
            <v>6</v>
          </cell>
          <cell r="CF38">
            <v>6.7329999999999997</v>
          </cell>
          <cell r="CG38">
            <v>6</v>
          </cell>
          <cell r="CH38">
            <v>6.5105000000000004</v>
          </cell>
          <cell r="CI38">
            <v>6</v>
          </cell>
          <cell r="CJ38">
            <v>7.4163199999999998</v>
          </cell>
          <cell r="CK38">
            <v>6</v>
          </cell>
          <cell r="CL38">
            <v>6.2009999999999996</v>
          </cell>
          <cell r="CM38">
            <v>9</v>
          </cell>
          <cell r="CN38">
            <v>9.1969999999999992</v>
          </cell>
          <cell r="CO38">
            <v>12</v>
          </cell>
          <cell r="CP38">
            <v>12.488799999999999</v>
          </cell>
          <cell r="CQ38">
            <v>12</v>
          </cell>
          <cell r="CR38">
            <v>12.579000000000001</v>
          </cell>
        </row>
        <row r="39">
          <cell r="A39">
            <v>38</v>
          </cell>
          <cell r="B39" t="str">
            <v>Сляба МНЛЗ</v>
          </cell>
          <cell r="D39">
            <v>18.977</v>
          </cell>
          <cell r="E39">
            <v>56.1</v>
          </cell>
          <cell r="F39">
            <v>20</v>
          </cell>
          <cell r="G39">
            <v>63.2</v>
          </cell>
          <cell r="H39">
            <v>38.4</v>
          </cell>
          <cell r="I39">
            <v>84.1</v>
          </cell>
          <cell r="J39">
            <v>44.557000000000002</v>
          </cell>
          <cell r="K39">
            <v>65</v>
          </cell>
          <cell r="L39">
            <v>58.526000000000003</v>
          </cell>
          <cell r="M39">
            <v>112.2</v>
          </cell>
          <cell r="N39">
            <v>66.686000000000007</v>
          </cell>
          <cell r="O39">
            <v>75</v>
          </cell>
          <cell r="P39">
            <v>36.683999999999997</v>
          </cell>
          <cell r="Q39">
            <v>75</v>
          </cell>
          <cell r="R39">
            <v>31.468</v>
          </cell>
          <cell r="S39">
            <v>75</v>
          </cell>
          <cell r="T39">
            <v>28.501999999999999</v>
          </cell>
          <cell r="U39">
            <v>90</v>
          </cell>
          <cell r="V39">
            <v>58.823999999999998</v>
          </cell>
          <cell r="W39">
            <v>100</v>
          </cell>
          <cell r="X39">
            <v>47.19</v>
          </cell>
          <cell r="Y39">
            <v>100</v>
          </cell>
          <cell r="Z39">
            <v>77.876999999999995</v>
          </cell>
          <cell r="AA39">
            <v>80</v>
          </cell>
          <cell r="AB39">
            <v>58.665999999999997</v>
          </cell>
          <cell r="AC39">
            <v>96.1</v>
          </cell>
          <cell r="AD39">
            <v>62.1</v>
          </cell>
          <cell r="AE39">
            <v>68.900000000000006</v>
          </cell>
          <cell r="AF39">
            <v>48.783999999999999</v>
          </cell>
          <cell r="AG39">
            <v>44</v>
          </cell>
          <cell r="AH39">
            <v>22.797999999999998</v>
          </cell>
          <cell r="AI39">
            <v>20.5</v>
          </cell>
          <cell r="AJ39">
            <v>16.190999999999999</v>
          </cell>
          <cell r="AK39">
            <v>13.5</v>
          </cell>
          <cell r="AL39">
            <v>9.2270000000000003</v>
          </cell>
          <cell r="AM39">
            <v>85</v>
          </cell>
          <cell r="AN39">
            <v>21.398</v>
          </cell>
          <cell r="AO39">
            <v>55</v>
          </cell>
          <cell r="AP39">
            <v>32.003</v>
          </cell>
          <cell r="AQ39">
            <v>37</v>
          </cell>
          <cell r="AR39">
            <v>0</v>
          </cell>
          <cell r="AV39">
            <v>0</v>
          </cell>
          <cell r="BE39">
            <v>0.9</v>
          </cell>
          <cell r="BJ39">
            <v>0.98799999999999999</v>
          </cell>
          <cell r="BL39">
            <v>0.46300000000000002</v>
          </cell>
          <cell r="BQ39">
            <v>22</v>
          </cell>
          <cell r="BR39">
            <v>8.8292900000000003</v>
          </cell>
          <cell r="BS39">
            <v>15</v>
          </cell>
          <cell r="BT39">
            <v>19.655764000000001</v>
          </cell>
          <cell r="BU39">
            <v>31.5</v>
          </cell>
          <cell r="BV39">
            <v>8.5707719999999998</v>
          </cell>
          <cell r="BW39">
            <v>42</v>
          </cell>
          <cell r="BX39">
            <v>44.499632000000005</v>
          </cell>
          <cell r="BY39">
            <v>53</v>
          </cell>
          <cell r="BZ39">
            <v>40.764938000000001</v>
          </cell>
          <cell r="CA39">
            <v>70</v>
          </cell>
          <cell r="CB39">
            <v>61.850510999999997</v>
          </cell>
          <cell r="CC39">
            <v>70</v>
          </cell>
          <cell r="CD39">
            <v>77.749904000000001</v>
          </cell>
          <cell r="CE39">
            <v>64</v>
          </cell>
          <cell r="CF39">
            <v>46.626834000000002</v>
          </cell>
          <cell r="CG39">
            <v>63</v>
          </cell>
          <cell r="CH39">
            <v>68.04689599999999</v>
          </cell>
          <cell r="CI39">
            <v>65</v>
          </cell>
          <cell r="CJ39">
            <v>62.473999999999997</v>
          </cell>
          <cell r="CK39">
            <v>70</v>
          </cell>
          <cell r="CL39">
            <v>76.159000000000006</v>
          </cell>
          <cell r="CM39">
            <v>60</v>
          </cell>
          <cell r="CN39">
            <v>60.323</v>
          </cell>
          <cell r="CO39">
            <v>75</v>
          </cell>
          <cell r="CP39">
            <v>77.481334000000004</v>
          </cell>
          <cell r="CQ39">
            <v>65</v>
          </cell>
          <cell r="CR39">
            <v>66.204384000000005</v>
          </cell>
        </row>
        <row r="40">
          <cell r="A40">
            <v>39</v>
          </cell>
          <cell r="B40" t="str">
            <v>ИТОГО прокат (в т.ч. шары, сляба)</v>
          </cell>
          <cell r="E40">
            <v>342.15000000000003</v>
          </cell>
          <cell r="F40">
            <v>254.36999999999998</v>
          </cell>
          <cell r="G40">
            <v>321.39999999999998</v>
          </cell>
          <cell r="H40">
            <v>254.947</v>
          </cell>
          <cell r="I40">
            <v>348.39</v>
          </cell>
          <cell r="J40">
            <v>309.33700000000005</v>
          </cell>
          <cell r="K40">
            <v>328.1</v>
          </cell>
          <cell r="L40">
            <v>276.10300000000001</v>
          </cell>
          <cell r="M40">
            <v>354.15</v>
          </cell>
          <cell r="N40">
            <v>297.04700000000003</v>
          </cell>
          <cell r="O40">
            <v>350.1</v>
          </cell>
          <cell r="P40">
            <v>253.48399999999998</v>
          </cell>
          <cell r="Q40">
            <v>354.01</v>
          </cell>
          <cell r="R40">
            <v>243.149</v>
          </cell>
          <cell r="S40">
            <v>355.5</v>
          </cell>
          <cell r="T40">
            <v>263.81799999999998</v>
          </cell>
          <cell r="U40">
            <v>366</v>
          </cell>
          <cell r="V40">
            <v>323.35000000000002</v>
          </cell>
          <cell r="W40">
            <v>349.5</v>
          </cell>
          <cell r="X40">
            <v>303.92700000000002</v>
          </cell>
          <cell r="Y40">
            <v>348.79999999999995</v>
          </cell>
          <cell r="Z40">
            <v>290.49299999999999</v>
          </cell>
          <cell r="AA40">
            <v>358.9</v>
          </cell>
          <cell r="AB40">
            <v>271.22900000000004</v>
          </cell>
          <cell r="AC40">
            <v>365.40300000000002</v>
          </cell>
          <cell r="AD40">
            <v>266.51400000000001</v>
          </cell>
          <cell r="AE40">
            <v>328.6</v>
          </cell>
          <cell r="AF40">
            <v>203.31699999999998</v>
          </cell>
          <cell r="AG40">
            <v>258.10000000000002</v>
          </cell>
          <cell r="AH40">
            <v>144.22299999999998</v>
          </cell>
          <cell r="AI40">
            <v>192.8</v>
          </cell>
          <cell r="AJ40">
            <v>133.80799999999996</v>
          </cell>
          <cell r="AK40">
            <v>266.49</v>
          </cell>
          <cell r="AL40">
            <v>176.21100000000001</v>
          </cell>
          <cell r="AM40">
            <v>305</v>
          </cell>
          <cell r="AN40">
            <v>110.81699999999999</v>
          </cell>
          <cell r="AO40">
            <v>272</v>
          </cell>
          <cell r="AP40">
            <v>192.09199999999998</v>
          </cell>
          <cell r="AQ40">
            <v>270</v>
          </cell>
          <cell r="AR40">
            <v>197.762</v>
          </cell>
          <cell r="AS40">
            <v>205.70000000000002</v>
          </cell>
          <cell r="AT40">
            <v>125.95600000000002</v>
          </cell>
          <cell r="AU40">
            <v>238</v>
          </cell>
          <cell r="AV40">
            <v>166.88</v>
          </cell>
          <cell r="AW40">
            <v>235.45999999999998</v>
          </cell>
          <cell r="AX40">
            <v>169.47999999999996</v>
          </cell>
          <cell r="AY40">
            <v>239.2</v>
          </cell>
          <cell r="AZ40">
            <v>242.81599999999997</v>
          </cell>
          <cell r="BA40">
            <v>255.28</v>
          </cell>
          <cell r="BB40">
            <v>236.173</v>
          </cell>
          <cell r="BC40">
            <v>251.47</v>
          </cell>
          <cell r="BD40">
            <v>226.18700000000001</v>
          </cell>
          <cell r="BE40">
            <v>261.76</v>
          </cell>
          <cell r="BF40">
            <v>258.74</v>
          </cell>
          <cell r="BG40">
            <v>260.5</v>
          </cell>
          <cell r="BH40">
            <v>264.21754600000003</v>
          </cell>
          <cell r="BI40">
            <v>277.98689999999999</v>
          </cell>
          <cell r="BJ40">
            <v>252.91718600000004</v>
          </cell>
          <cell r="BK40">
            <v>293.53199999999998</v>
          </cell>
          <cell r="BL40">
            <v>295.61517699999996</v>
          </cell>
          <cell r="BM40">
            <v>311.2</v>
          </cell>
          <cell r="BN40">
            <v>279.55588600000004</v>
          </cell>
          <cell r="BO40">
            <v>312.8</v>
          </cell>
          <cell r="BP40">
            <v>320.30196000000001</v>
          </cell>
          <cell r="BQ40">
            <v>304.60000000000002</v>
          </cell>
          <cell r="BR40">
            <v>305.78724099999994</v>
          </cell>
          <cell r="BS40">
            <v>301.3</v>
          </cell>
          <cell r="BT40">
            <v>320.02522199999999</v>
          </cell>
          <cell r="BU40">
            <v>324.3</v>
          </cell>
          <cell r="BV40">
            <v>301.86832199999998</v>
          </cell>
          <cell r="BW40">
            <v>351.2</v>
          </cell>
          <cell r="BX40">
            <v>339.88600200000002</v>
          </cell>
          <cell r="BY40">
            <v>351</v>
          </cell>
          <cell r="BZ40">
            <v>336.85812499999997</v>
          </cell>
          <cell r="CA40">
            <v>325</v>
          </cell>
          <cell r="CB40">
            <v>328.794487</v>
          </cell>
          <cell r="CC40">
            <v>300</v>
          </cell>
          <cell r="CD40">
            <v>339.70994100000001</v>
          </cell>
          <cell r="CE40">
            <v>342.5</v>
          </cell>
          <cell r="CF40">
            <v>327.85773200000006</v>
          </cell>
          <cell r="CG40">
            <v>339.44094000000001</v>
          </cell>
          <cell r="CH40">
            <v>354.24166299999996</v>
          </cell>
          <cell r="CI40">
            <v>334.4</v>
          </cell>
          <cell r="CJ40">
            <v>339.93585999999999</v>
          </cell>
          <cell r="CK40">
            <v>350</v>
          </cell>
          <cell r="CL40">
            <v>355.97899999999998</v>
          </cell>
          <cell r="CM40">
            <v>340</v>
          </cell>
          <cell r="CN40">
            <v>344.48699999999997</v>
          </cell>
          <cell r="CO40">
            <v>370</v>
          </cell>
          <cell r="CP40">
            <v>355.25316100000003</v>
          </cell>
          <cell r="CQ40">
            <v>365</v>
          </cell>
          <cell r="CR40">
            <v>371.06341400000002</v>
          </cell>
        </row>
      </sheetData>
      <sheetData sheetId="7" refreshError="1">
        <row r="1">
          <cell r="E1">
            <v>36800</v>
          </cell>
        </row>
        <row r="2">
          <cell r="D2">
            <v>36435</v>
          </cell>
        </row>
        <row r="7">
          <cell r="D7" t="str">
            <v>10 месяцев</v>
          </cell>
          <cell r="E7">
            <v>36800</v>
          </cell>
          <cell r="I7" t="str">
            <v>С начала года</v>
          </cell>
          <cell r="M7" t="str">
            <v>10 мес. 2000 года</v>
          </cell>
        </row>
        <row r="8">
          <cell r="D8" t="str">
            <v>1999 года</v>
          </cell>
          <cell r="E8" t="str">
            <v>план</v>
          </cell>
          <cell r="F8" t="str">
            <v>факт</v>
          </cell>
          <cell r="G8" t="str">
            <v>отклонения</v>
          </cell>
          <cell r="I8" t="str">
            <v>план</v>
          </cell>
          <cell r="J8" t="str">
            <v>факт</v>
          </cell>
          <cell r="K8" t="str">
            <v>отклонения</v>
          </cell>
          <cell r="M8" t="str">
            <v>к 10 мес. 1999 года</v>
          </cell>
        </row>
        <row r="9">
          <cell r="G9" t="str">
            <v xml:space="preserve"> +/-</v>
          </cell>
          <cell r="H9" t="str">
            <v>%</v>
          </cell>
          <cell r="K9" t="str">
            <v xml:space="preserve"> +/-</v>
          </cell>
          <cell r="L9" t="str">
            <v>%</v>
          </cell>
          <cell r="M9" t="str">
            <v xml:space="preserve"> +/-</v>
          </cell>
          <cell r="N9" t="str">
            <v>%</v>
          </cell>
        </row>
        <row r="10">
          <cell r="C10" t="str">
            <v>Кокс 6% вл. КХП</v>
          </cell>
          <cell r="D10">
            <v>2219.9619999999995</v>
          </cell>
          <cell r="E10">
            <v>248.9</v>
          </cell>
          <cell r="F10">
            <v>249.88499999999999</v>
          </cell>
          <cell r="G10">
            <v>0.98499999999998522</v>
          </cell>
          <cell r="H10">
            <v>100.39574126155082</v>
          </cell>
          <cell r="I10">
            <v>2424.6</v>
          </cell>
          <cell r="J10">
            <v>2572.7239999999993</v>
          </cell>
          <cell r="K10">
            <v>148.12399999999934</v>
          </cell>
          <cell r="L10">
            <v>106.10921389095105</v>
          </cell>
          <cell r="M10">
            <v>352.76199999999972</v>
          </cell>
          <cell r="N10">
            <v>115.89045217891116</v>
          </cell>
        </row>
        <row r="11">
          <cell r="C11" t="str">
            <v>Кокс металлургический КХП</v>
          </cell>
          <cell r="D11">
            <v>1852.3</v>
          </cell>
          <cell r="E11">
            <v>204.7</v>
          </cell>
          <cell r="F11">
            <v>208.11500000000001</v>
          </cell>
          <cell r="G11">
            <v>3.4150000000000205</v>
          </cell>
          <cell r="H11">
            <v>101.66829506595019</v>
          </cell>
          <cell r="I11">
            <v>2003</v>
          </cell>
          <cell r="J11">
            <v>2127.2889999999998</v>
          </cell>
          <cell r="K11">
            <v>124.28899999999976</v>
          </cell>
          <cell r="L11">
            <v>106.20514228657014</v>
          </cell>
          <cell r="M11">
            <v>274.98899999999981</v>
          </cell>
          <cell r="N11">
            <v>114.8458133131782</v>
          </cell>
        </row>
        <row r="12">
          <cell r="C12" t="str">
            <v>Кокс привозной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 t="str">
            <v>Чугун, всего</v>
          </cell>
          <cell r="D13">
            <v>2961.6932000000006</v>
          </cell>
          <cell r="E13">
            <v>378.49999999999994</v>
          </cell>
          <cell r="F13">
            <v>396.83400000000006</v>
          </cell>
          <cell r="G13">
            <v>18.334000000000117</v>
          </cell>
          <cell r="H13">
            <v>104.84385733157202</v>
          </cell>
          <cell r="I13">
            <v>3652.4</v>
          </cell>
          <cell r="J13">
            <v>3608.5949000000005</v>
          </cell>
          <cell r="K13">
            <v>-43.805099999999584</v>
          </cell>
          <cell r="L13">
            <v>98.800648888402151</v>
          </cell>
          <cell r="M13">
            <v>646.90169999999989</v>
          </cell>
          <cell r="N13">
            <v>121.84229278035954</v>
          </cell>
        </row>
        <row r="14">
          <cell r="C14" t="str">
            <v xml:space="preserve">  в т.ч. передельный</v>
          </cell>
          <cell r="D14">
            <v>897.80639999999994</v>
          </cell>
          <cell r="E14">
            <v>136.6</v>
          </cell>
          <cell r="F14">
            <v>158.089</v>
          </cell>
          <cell r="G14">
            <v>21.489000000000004</v>
          </cell>
          <cell r="H14">
            <v>115.73133235724744</v>
          </cell>
          <cell r="I14">
            <v>1360.8999999999999</v>
          </cell>
          <cell r="J14">
            <v>1295.8639900000001</v>
          </cell>
          <cell r="K14">
            <v>-65.036009999999806</v>
          </cell>
          <cell r="L14">
            <v>95.221102946579478</v>
          </cell>
          <cell r="M14">
            <v>398.05759000000012</v>
          </cell>
          <cell r="N14">
            <v>144.33668438986402</v>
          </cell>
        </row>
        <row r="15">
          <cell r="C15" t="str">
            <v xml:space="preserve">           ванадиевый</v>
          </cell>
          <cell r="D15">
            <v>2035.2223500000002</v>
          </cell>
          <cell r="E15">
            <v>239.2</v>
          </cell>
          <cell r="F15">
            <v>237.34700000000001</v>
          </cell>
          <cell r="G15">
            <v>-1.8529999999999802</v>
          </cell>
          <cell r="H15">
            <v>99.225334448160538</v>
          </cell>
          <cell r="I15">
            <v>2281.6</v>
          </cell>
          <cell r="J15">
            <v>2275.2858000000001</v>
          </cell>
          <cell r="K15">
            <v>-6.3141999999998006</v>
          </cell>
          <cell r="L15">
            <v>99.723255610098178</v>
          </cell>
          <cell r="M15">
            <v>240.06344999999988</v>
          </cell>
          <cell r="N15">
            <v>111.7954409256561</v>
          </cell>
        </row>
        <row r="16">
          <cell r="C16" t="str">
            <v xml:space="preserve">           литейный</v>
          </cell>
          <cell r="D16">
            <v>28.664449999999999</v>
          </cell>
          <cell r="E16">
            <v>2.7</v>
          </cell>
          <cell r="F16">
            <v>1.3979999999999999</v>
          </cell>
          <cell r="G16">
            <v>-1.3020000000000003</v>
          </cell>
          <cell r="I16">
            <v>9.9</v>
          </cell>
          <cell r="J16">
            <v>37.445110000000007</v>
          </cell>
          <cell r="K16">
            <v>27.545110000000008</v>
          </cell>
          <cell r="M16">
            <v>8.7806600000000081</v>
          </cell>
          <cell r="N16">
            <v>130.63257798422788</v>
          </cell>
        </row>
        <row r="17">
          <cell r="C17" t="str">
            <v>Сталь, всего</v>
          </cell>
          <cell r="D17">
            <v>3308.3429999999998</v>
          </cell>
          <cell r="E17">
            <v>423.00800000000004</v>
          </cell>
          <cell r="F17">
            <v>457.37799999999999</v>
          </cell>
          <cell r="G17">
            <v>34.369999999999948</v>
          </cell>
          <cell r="H17">
            <v>108.12514184128904</v>
          </cell>
          <cell r="I17">
            <v>4092.2269999999999</v>
          </cell>
          <cell r="J17">
            <v>4107.9879999999994</v>
          </cell>
          <cell r="K17">
            <v>15.760999999999513</v>
          </cell>
          <cell r="L17">
            <v>100.38514481234787</v>
          </cell>
          <cell r="M17">
            <v>799.64499999999953</v>
          </cell>
          <cell r="N17">
            <v>124.17055909861823</v>
          </cell>
        </row>
        <row r="18">
          <cell r="C18" t="str">
            <v xml:space="preserve">  в т.ч. мартеновская</v>
          </cell>
          <cell r="D18">
            <v>1515.222</v>
          </cell>
          <cell r="E18">
            <v>168</v>
          </cell>
          <cell r="F18">
            <v>186.37200000000001</v>
          </cell>
          <cell r="G18">
            <v>18.372000000000014</v>
          </cell>
          <cell r="H18">
            <v>110.9357142857143</v>
          </cell>
          <cell r="I18">
            <v>1680.175</v>
          </cell>
          <cell r="J18">
            <v>1718.9380000000001</v>
          </cell>
          <cell r="K18">
            <v>38.763000000000147</v>
          </cell>
          <cell r="L18">
            <v>102.30708110762272</v>
          </cell>
          <cell r="M18">
            <v>203.71600000000012</v>
          </cell>
          <cell r="N18">
            <v>113.44463055578655</v>
          </cell>
        </row>
        <row r="19">
          <cell r="C19" t="str">
            <v xml:space="preserve">            конвертерная (жидкая)</v>
          </cell>
          <cell r="D19">
            <v>1234.606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-1234.606</v>
          </cell>
          <cell r="N19">
            <v>0</v>
          </cell>
        </row>
        <row r="20">
          <cell r="C20" t="str">
            <v xml:space="preserve">            конвертерная (годная)</v>
          </cell>
          <cell r="D20">
            <v>1793.1209999999999</v>
          </cell>
          <cell r="E20">
            <v>255.00800000000001</v>
          </cell>
          <cell r="F20">
            <v>271.00599999999997</v>
          </cell>
          <cell r="G20">
            <v>15.997999999999962</v>
          </cell>
          <cell r="H20">
            <v>106.27352867361022</v>
          </cell>
          <cell r="I20">
            <v>2412.0519999999997</v>
          </cell>
          <cell r="J20">
            <v>2389.0499999999997</v>
          </cell>
          <cell r="K20">
            <v>-23.001999999999953</v>
          </cell>
          <cell r="L20">
            <v>99.046372134597434</v>
          </cell>
          <cell r="M20">
            <v>595.92899999999986</v>
          </cell>
          <cell r="N20">
            <v>133.23417661161739</v>
          </cell>
        </row>
        <row r="21">
          <cell r="C21" t="str">
            <v xml:space="preserve">            в т.ч. МНЛЗ-1</v>
          </cell>
          <cell r="D21">
            <v>454.24200000000002</v>
          </cell>
          <cell r="E21">
            <v>65</v>
          </cell>
          <cell r="F21">
            <v>60.207999999999998</v>
          </cell>
          <cell r="G21">
            <v>-4.7920000000000016</v>
          </cell>
          <cell r="H21">
            <v>92.6276923076923</v>
          </cell>
          <cell r="I21">
            <v>617.79999999999995</v>
          </cell>
          <cell r="J21">
            <v>619.57799999999986</v>
          </cell>
          <cell r="K21">
            <v>1.7779999999999063</v>
          </cell>
          <cell r="L21">
            <v>100.28779540304305</v>
          </cell>
          <cell r="M21">
            <v>165.33599999999984</v>
          </cell>
          <cell r="N21">
            <v>136.39821945130566</v>
          </cell>
        </row>
        <row r="22">
          <cell r="C22" t="str">
            <v xml:space="preserve">                     МНЛЗ-2</v>
          </cell>
          <cell r="D22">
            <v>484.98099999999999</v>
          </cell>
          <cell r="E22">
            <v>90</v>
          </cell>
          <cell r="F22">
            <v>100.655</v>
          </cell>
          <cell r="G22">
            <v>10.655000000000001</v>
          </cell>
          <cell r="H22">
            <v>111.83888888888889</v>
          </cell>
          <cell r="I22">
            <v>815</v>
          </cell>
          <cell r="J22">
            <v>789.02700000000004</v>
          </cell>
          <cell r="K22">
            <v>-25.972999999999956</v>
          </cell>
          <cell r="L22">
            <v>96.813128834355837</v>
          </cell>
          <cell r="M22">
            <v>304.04600000000005</v>
          </cell>
          <cell r="N22">
            <v>162.69235289629904</v>
          </cell>
        </row>
        <row r="23">
          <cell r="C23" t="str">
            <v>Прокат (годный к отгрузке)</v>
          </cell>
          <cell r="D23">
            <v>2657.9564139999993</v>
          </cell>
          <cell r="E23">
            <v>288</v>
          </cell>
          <cell r="F23">
            <v>292.28003000000001</v>
          </cell>
          <cell r="G23">
            <v>4.2800300000000107</v>
          </cell>
          <cell r="H23">
            <v>101.48612152777778</v>
          </cell>
          <cell r="I23">
            <v>2688.3409399999996</v>
          </cell>
          <cell r="J23">
            <v>2738.4067620000005</v>
          </cell>
          <cell r="K23">
            <v>50.065822000000935</v>
          </cell>
          <cell r="L23">
            <v>101.86233156870352</v>
          </cell>
          <cell r="M23">
            <v>80.450348000001213</v>
          </cell>
          <cell r="N23">
            <v>103.02677453912534</v>
          </cell>
        </row>
        <row r="24">
          <cell r="C24" t="str">
            <v>Обжимной цех 1</v>
          </cell>
          <cell r="H24">
            <v>0</v>
          </cell>
          <cell r="L24">
            <v>0</v>
          </cell>
          <cell r="N24">
            <v>0</v>
          </cell>
        </row>
        <row r="25">
          <cell r="C25" t="str">
            <v xml:space="preserve">           всад</v>
          </cell>
          <cell r="D25">
            <v>2386.3739999999998</v>
          </cell>
          <cell r="E25">
            <v>288.00900000000001</v>
          </cell>
          <cell r="F25">
            <v>312.21600000000001</v>
          </cell>
          <cell r="G25">
            <v>24.206999999999994</v>
          </cell>
          <cell r="H25">
            <v>108.40494567878088</v>
          </cell>
          <cell r="I25">
            <v>2662.8209999999999</v>
          </cell>
          <cell r="J25">
            <v>2707.1989999999996</v>
          </cell>
          <cell r="K25">
            <v>44.377999999999702</v>
          </cell>
          <cell r="L25">
            <v>101.66657841439586</v>
          </cell>
          <cell r="M25">
            <v>320.82499999999982</v>
          </cell>
          <cell r="N25">
            <v>113.44403685256377</v>
          </cell>
        </row>
        <row r="26">
          <cell r="C26" t="str">
            <v xml:space="preserve">           брутто</v>
          </cell>
          <cell r="D26">
            <v>2026.9961500000002</v>
          </cell>
          <cell r="E26">
            <v>242.85</v>
          </cell>
          <cell r="F26">
            <v>265.00299999999999</v>
          </cell>
          <cell r="G26">
            <v>22.152999999999992</v>
          </cell>
          <cell r="H26">
            <v>109.12209182623019</v>
          </cell>
          <cell r="I26">
            <v>2234.11</v>
          </cell>
          <cell r="J26">
            <v>2303.5044200000002</v>
          </cell>
          <cell r="K26">
            <v>69.394420000000082</v>
          </cell>
          <cell r="L26">
            <v>103.106132643424</v>
          </cell>
          <cell r="M26">
            <v>276.50827000000004</v>
          </cell>
          <cell r="N26">
            <v>113.64128244644174</v>
          </cell>
        </row>
        <row r="27">
          <cell r="C27" t="str">
            <v xml:space="preserve">           отгрузка</v>
          </cell>
          <cell r="D27">
            <v>36.977960000000003</v>
          </cell>
          <cell r="E27">
            <v>3</v>
          </cell>
          <cell r="F27">
            <v>3.2929999999999997</v>
          </cell>
          <cell r="G27">
            <v>0.29299999999999971</v>
          </cell>
          <cell r="H27">
            <v>109.76666666666665</v>
          </cell>
          <cell r="I27">
            <v>23.740939999999998</v>
          </cell>
          <cell r="J27">
            <v>19.78322</v>
          </cell>
          <cell r="K27">
            <v>-3.9577199999999984</v>
          </cell>
          <cell r="L27">
            <v>83.329556453956755</v>
          </cell>
          <cell r="M27">
            <v>-17.194740000000003</v>
          </cell>
          <cell r="N27">
            <v>53.500030829174996</v>
          </cell>
        </row>
        <row r="28">
          <cell r="C28" t="str">
            <v>ЦПШБ</v>
          </cell>
          <cell r="H28">
            <v>0</v>
          </cell>
          <cell r="L28">
            <v>0</v>
          </cell>
          <cell r="N28">
            <v>0</v>
          </cell>
        </row>
        <row r="29">
          <cell r="C29" t="str">
            <v xml:space="preserve">           брутто</v>
          </cell>
          <cell r="D29">
            <v>1162.3551379999999</v>
          </cell>
          <cell r="E29">
            <v>120.5</v>
          </cell>
          <cell r="F29">
            <v>139.10851</v>
          </cell>
          <cell r="G29">
            <v>18.608509999999995</v>
          </cell>
          <cell r="H29">
            <v>115.44274688796681</v>
          </cell>
          <cell r="I29">
            <v>1069.7930000000001</v>
          </cell>
          <cell r="J29">
            <v>1112.776572</v>
          </cell>
          <cell r="K29">
            <v>42.983571999999867</v>
          </cell>
          <cell r="L29">
            <v>104.01793356284811</v>
          </cell>
          <cell r="M29">
            <v>-49.57856599999991</v>
          </cell>
          <cell r="N29">
            <v>95.734645601919311</v>
          </cell>
        </row>
        <row r="30">
          <cell r="C30" t="str">
            <v xml:space="preserve">           отгрузка</v>
          </cell>
          <cell r="D30">
            <v>1137.9678939999999</v>
          </cell>
          <cell r="E30">
            <v>119</v>
          </cell>
          <cell r="F30">
            <v>133.58051</v>
          </cell>
          <cell r="G30">
            <v>14.580510000000004</v>
          </cell>
          <cell r="H30">
            <v>112.25252941176471</v>
          </cell>
          <cell r="I30">
            <v>1057.5999999999999</v>
          </cell>
          <cell r="J30">
            <v>1095.7205670000001</v>
          </cell>
          <cell r="K30">
            <v>38.120567000000165</v>
          </cell>
          <cell r="L30">
            <v>103.60444090393347</v>
          </cell>
          <cell r="M30">
            <v>-42.247326999999814</v>
          </cell>
          <cell r="N30">
            <v>96.287476367061743</v>
          </cell>
        </row>
        <row r="31">
          <cell r="C31" t="str">
            <v>РБЦ</v>
          </cell>
          <cell r="H31">
            <v>0</v>
          </cell>
          <cell r="L31">
            <v>0</v>
          </cell>
          <cell r="N31">
            <v>0</v>
          </cell>
        </row>
        <row r="32">
          <cell r="C32" t="str">
            <v xml:space="preserve">           брутто</v>
          </cell>
          <cell r="D32">
            <v>621.625</v>
          </cell>
          <cell r="E32">
            <v>90.367999999999995</v>
          </cell>
          <cell r="F32">
            <v>88.004999999999995</v>
          </cell>
          <cell r="G32">
            <v>-2.3629999999999995</v>
          </cell>
          <cell r="H32">
            <v>97.385136331444755</v>
          </cell>
          <cell r="I32">
            <v>720.24699999999984</v>
          </cell>
          <cell r="J32">
            <v>728.37099999999987</v>
          </cell>
          <cell r="K32">
            <v>8.1240000000000236</v>
          </cell>
          <cell r="L32">
            <v>101.12794638505957</v>
          </cell>
          <cell r="M32">
            <v>106.74599999999987</v>
          </cell>
          <cell r="N32">
            <v>117.17208928212344</v>
          </cell>
        </row>
        <row r="33">
          <cell r="C33" t="str">
            <v xml:space="preserve">           отгрузка</v>
          </cell>
          <cell r="D33">
            <v>610.48637000000008</v>
          </cell>
          <cell r="E33">
            <v>90</v>
          </cell>
          <cell r="F33">
            <v>85.359669999999994</v>
          </cell>
          <cell r="G33">
            <v>-4.6403300000000058</v>
          </cell>
          <cell r="H33">
            <v>94.84407777777777</v>
          </cell>
          <cell r="I33">
            <v>718.3</v>
          </cell>
          <cell r="J33">
            <v>725.69288000000006</v>
          </cell>
          <cell r="K33">
            <v>7.3928800000001047</v>
          </cell>
          <cell r="L33">
            <v>101.02921898928025</v>
          </cell>
          <cell r="M33">
            <v>115.20650999999998</v>
          </cell>
          <cell r="N33">
            <v>118.87126652803074</v>
          </cell>
        </row>
        <row r="34">
          <cell r="C34" t="str">
            <v xml:space="preserve">                в т.ч. т/о </v>
          </cell>
          <cell r="D34">
            <v>208.64069999999998</v>
          </cell>
          <cell r="E34">
            <v>29</v>
          </cell>
          <cell r="F34">
            <v>21.981000000000002</v>
          </cell>
          <cell r="G34">
            <v>-7.0189999999999984</v>
          </cell>
          <cell r="H34">
            <v>75.796551724137942</v>
          </cell>
          <cell r="I34">
            <v>310.64999999999998</v>
          </cell>
          <cell r="J34">
            <v>260.96273000000002</v>
          </cell>
          <cell r="K34">
            <v>-49.687269999999955</v>
          </cell>
          <cell r="L34">
            <v>84.005385482053768</v>
          </cell>
          <cell r="M34">
            <v>52.322030000000041</v>
          </cell>
          <cell r="N34">
            <v>125.07757594755005</v>
          </cell>
        </row>
        <row r="35">
          <cell r="C35" t="str">
            <v>КСЦ</v>
          </cell>
          <cell r="H35">
            <v>0</v>
          </cell>
          <cell r="L35">
            <v>0</v>
          </cell>
          <cell r="N35">
            <v>0</v>
          </cell>
        </row>
        <row r="36">
          <cell r="C36" t="str">
            <v xml:space="preserve">           брутто</v>
          </cell>
          <cell r="D36">
            <v>849.44047999999998</v>
          </cell>
          <cell r="E36">
            <v>71.105000000000004</v>
          </cell>
          <cell r="F36">
            <v>62.374850000000002</v>
          </cell>
          <cell r="G36">
            <v>-8.7301500000000019</v>
          </cell>
          <cell r="H36">
            <v>87.722171436607837</v>
          </cell>
          <cell r="I36">
            <v>812.09600000000012</v>
          </cell>
          <cell r="J36">
            <v>818.25490000000002</v>
          </cell>
          <cell r="K36">
            <v>6.1588999999999032</v>
          </cell>
          <cell r="L36">
            <v>100.7583955591457</v>
          </cell>
          <cell r="M36">
            <v>-31.185579999999959</v>
          </cell>
          <cell r="N36">
            <v>96.328691564122309</v>
          </cell>
        </row>
        <row r="37">
          <cell r="C37" t="str">
            <v xml:space="preserve">           отгрузка</v>
          </cell>
          <cell r="D37">
            <v>782.85237999999981</v>
          </cell>
          <cell r="E37">
            <v>60</v>
          </cell>
          <cell r="F37">
            <v>53.274850000000001</v>
          </cell>
          <cell r="G37">
            <v>-6.7251499999999993</v>
          </cell>
          <cell r="H37">
            <v>88.791416666666663</v>
          </cell>
          <cell r="I37">
            <v>747.5</v>
          </cell>
          <cell r="J37">
            <v>754.33499999999992</v>
          </cell>
          <cell r="K37">
            <v>6.8349999999999227</v>
          </cell>
          <cell r="L37">
            <v>100.91438127090299</v>
          </cell>
          <cell r="M37">
            <v>-28.517379999999889</v>
          </cell>
          <cell r="N37">
            <v>96.357246815804544</v>
          </cell>
        </row>
        <row r="38">
          <cell r="C38" t="str">
            <v>Колесопрокатный стан</v>
          </cell>
          <cell r="H38">
            <v>0</v>
          </cell>
          <cell r="L38">
            <v>0</v>
          </cell>
          <cell r="N38">
            <v>0</v>
          </cell>
        </row>
        <row r="39">
          <cell r="C39" t="str">
            <v xml:space="preserve">           брутто</v>
          </cell>
          <cell r="D39">
            <v>60.700290000000003</v>
          </cell>
          <cell r="E39">
            <v>12</v>
          </cell>
          <cell r="F39">
            <v>12.776999999999999</v>
          </cell>
          <cell r="G39">
            <v>0.77699999999999925</v>
          </cell>
          <cell r="H39">
            <v>106.47499999999998</v>
          </cell>
          <cell r="I39">
            <v>103.5</v>
          </cell>
          <cell r="J39">
            <v>105.497191</v>
          </cell>
          <cell r="K39">
            <v>1.9971910000000008</v>
          </cell>
          <cell r="L39">
            <v>101.9296531400966</v>
          </cell>
          <cell r="M39">
            <v>44.796900999999998</v>
          </cell>
          <cell r="N39">
            <v>173.80014329420831</v>
          </cell>
        </row>
        <row r="40">
          <cell r="C40" t="str">
            <v xml:space="preserve">           отгрузка</v>
          </cell>
          <cell r="D40">
            <v>60.015139999999995</v>
          </cell>
          <cell r="E40">
            <v>12</v>
          </cell>
          <cell r="F40">
            <v>12.569000000000001</v>
          </cell>
          <cell r="G40">
            <v>0.56900000000000084</v>
          </cell>
          <cell r="H40">
            <v>104.74166666666666</v>
          </cell>
          <cell r="I40">
            <v>105.2</v>
          </cell>
          <cell r="J40">
            <v>105.54319100000001</v>
          </cell>
          <cell r="K40">
            <v>0.34319100000000446</v>
          </cell>
          <cell r="L40">
            <v>100.32622718631178</v>
          </cell>
          <cell r="M40">
            <v>45.528051000000012</v>
          </cell>
          <cell r="N40">
            <v>175.86094275544474</v>
          </cell>
        </row>
        <row r="41">
          <cell r="C41" t="str">
            <v>Бандажный стан</v>
          </cell>
          <cell r="H41">
            <v>0</v>
          </cell>
          <cell r="L41">
            <v>0</v>
          </cell>
          <cell r="N41">
            <v>0</v>
          </cell>
        </row>
        <row r="42">
          <cell r="C42" t="str">
            <v xml:space="preserve">           брутто</v>
          </cell>
          <cell r="D42">
            <v>29.646929999999998</v>
          </cell>
          <cell r="E42">
            <v>4</v>
          </cell>
          <cell r="F42">
            <v>4.4480000000000004</v>
          </cell>
          <cell r="G42">
            <v>0.4480000000000004</v>
          </cell>
          <cell r="H42">
            <v>111.20000000000002</v>
          </cell>
          <cell r="I42">
            <v>36</v>
          </cell>
          <cell r="J42">
            <v>37.814804000000002</v>
          </cell>
          <cell r="K42">
            <v>1.8148040000000023</v>
          </cell>
          <cell r="L42">
            <v>105.04112222222224</v>
          </cell>
          <cell r="M42">
            <v>8.1678740000000047</v>
          </cell>
          <cell r="N42">
            <v>127.55048836422525</v>
          </cell>
        </row>
        <row r="43">
          <cell r="C43" t="str">
            <v xml:space="preserve">           отгрузка</v>
          </cell>
          <cell r="D43">
            <v>29.656669999999998</v>
          </cell>
          <cell r="E43">
            <v>4</v>
          </cell>
          <cell r="F43">
            <v>4.2030000000000003</v>
          </cell>
          <cell r="G43">
            <v>0.20300000000000029</v>
          </cell>
          <cell r="H43">
            <v>105.075</v>
          </cell>
          <cell r="I43">
            <v>36</v>
          </cell>
          <cell r="J43">
            <v>37.331904000000002</v>
          </cell>
          <cell r="K43">
            <v>1.3319040000000015</v>
          </cell>
          <cell r="L43">
            <v>103.69973333333333</v>
          </cell>
          <cell r="M43">
            <v>7.6752340000000032</v>
          </cell>
          <cell r="N43">
            <v>125.88029606830438</v>
          </cell>
        </row>
        <row r="44">
          <cell r="C44" t="str">
            <v>Шаропрокатный цех</v>
          </cell>
        </row>
        <row r="45">
          <cell r="C45" t="str">
            <v xml:space="preserve">          брутто</v>
          </cell>
          <cell r="D45">
            <v>71.242199999999997</v>
          </cell>
          <cell r="E45">
            <v>12</v>
          </cell>
          <cell r="F45">
            <v>12.455</v>
          </cell>
          <cell r="G45">
            <v>0.45500000000000007</v>
          </cell>
          <cell r="H45">
            <v>103.79166666666666</v>
          </cell>
          <cell r="I45">
            <v>74</v>
          </cell>
          <cell r="J45">
            <v>77.528220000000005</v>
          </cell>
          <cell r="K45">
            <v>3.5282200000000046</v>
          </cell>
          <cell r="L45">
            <v>104.76786486486486</v>
          </cell>
          <cell r="M45">
            <v>6.2860200000000077</v>
          </cell>
          <cell r="N45">
            <v>108.82345014612127</v>
          </cell>
        </row>
        <row r="46">
          <cell r="C46" t="str">
            <v xml:space="preserve">           отгрузка</v>
          </cell>
          <cell r="D46">
            <v>71.627749999999992</v>
          </cell>
          <cell r="E46">
            <v>12</v>
          </cell>
          <cell r="F46">
            <v>12.579000000000001</v>
          </cell>
          <cell r="G46">
            <v>0.57900000000000063</v>
          </cell>
          <cell r="H46">
            <v>104.82500000000002</v>
          </cell>
          <cell r="I46">
            <v>74</v>
          </cell>
          <cell r="J46">
            <v>78.092819999999989</v>
          </cell>
          <cell r="K46">
            <v>4.092819999999989</v>
          </cell>
          <cell r="L46">
            <v>105.53083783783784</v>
          </cell>
          <cell r="M46">
            <v>6.4650699999999972</v>
          </cell>
          <cell r="N46">
            <v>109.02592919643574</v>
          </cell>
        </row>
        <row r="47">
          <cell r="C47" t="str">
            <v>Сляба МНЛЗ</v>
          </cell>
          <cell r="D47">
            <v>29.936054000000002</v>
          </cell>
          <cell r="E47">
            <v>65</v>
          </cell>
          <cell r="F47">
            <v>66.204384000000005</v>
          </cell>
          <cell r="G47">
            <v>1.2043840000000046</v>
          </cell>
          <cell r="H47">
            <v>101.85289846153847</v>
          </cell>
          <cell r="I47">
            <v>655</v>
          </cell>
          <cell r="J47">
            <v>637.68080099999997</v>
          </cell>
          <cell r="K47">
            <v>-17.319199000000026</v>
          </cell>
          <cell r="L47">
            <v>97.355847480916026</v>
          </cell>
          <cell r="M47">
            <v>607.74474699999996</v>
          </cell>
        </row>
        <row r="48">
          <cell r="C48" t="str">
            <v>ИТОГО прокат (в т.ч. шары, сляба)</v>
          </cell>
          <cell r="D48">
            <v>2759.5202179999992</v>
          </cell>
          <cell r="E48">
            <v>365</v>
          </cell>
          <cell r="F48">
            <v>371.06341400000002</v>
          </cell>
          <cell r="G48">
            <v>6.063414000000023</v>
          </cell>
          <cell r="H48">
            <v>101.6612093150685</v>
          </cell>
          <cell r="I48">
            <v>3417.3409399999996</v>
          </cell>
          <cell r="J48">
            <v>3454.1803830000003</v>
          </cell>
          <cell r="K48">
            <v>36.839443000000756</v>
          </cell>
          <cell r="L48">
            <v>101.07801485560879</v>
          </cell>
          <cell r="M48">
            <v>694.66016500000114</v>
          </cell>
          <cell r="N48">
            <v>125.17322252139415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</sheetNames>
    <sheetDataSet>
      <sheetData sheetId="0" refreshError="1">
        <row r="1">
          <cell r="W1">
            <v>33.700000000000003</v>
          </cell>
          <cell r="X1">
            <v>0</v>
          </cell>
        </row>
        <row r="2">
          <cell r="W2">
            <v>6.22</v>
          </cell>
        </row>
        <row r="5">
          <cell r="AF5">
            <v>42623760.000000007</v>
          </cell>
        </row>
        <row r="7">
          <cell r="E7">
            <v>22834939.000000007</v>
          </cell>
          <cell r="G7">
            <v>25666366.95457235</v>
          </cell>
          <cell r="L7">
            <v>20622333.738178212</v>
          </cell>
        </row>
        <row r="9">
          <cell r="G9">
            <v>6978498.2700000014</v>
          </cell>
        </row>
        <row r="13">
          <cell r="S13">
            <v>7317469.9676168403</v>
          </cell>
        </row>
        <row r="14">
          <cell r="G14">
            <v>6917838.2700000014</v>
          </cell>
        </row>
        <row r="17">
          <cell r="G17">
            <v>2116040.5879284991</v>
          </cell>
        </row>
        <row r="19">
          <cell r="F19">
            <v>1.0442032710095444</v>
          </cell>
        </row>
        <row r="28">
          <cell r="C28">
            <v>4668452</v>
          </cell>
        </row>
        <row r="29">
          <cell r="C29">
            <v>2806952</v>
          </cell>
          <cell r="F29">
            <v>5758.8834138783714</v>
          </cell>
          <cell r="G29">
            <v>16164909.316352723</v>
          </cell>
        </row>
        <row r="42">
          <cell r="C42">
            <v>8490.117037137592</v>
          </cell>
          <cell r="G42">
            <v>169802.34074275184</v>
          </cell>
        </row>
        <row r="45">
          <cell r="P45">
            <v>1031774439.5991957</v>
          </cell>
        </row>
        <row r="48">
          <cell r="P48">
            <v>137307446.78588879</v>
          </cell>
        </row>
        <row r="50">
          <cell r="P50">
            <v>776970.40454287652</v>
          </cell>
        </row>
        <row r="54">
          <cell r="P54">
            <v>32587898.660496064</v>
          </cell>
        </row>
        <row r="58">
          <cell r="P58">
            <v>108144250.34751979</v>
          </cell>
        </row>
        <row r="62">
          <cell r="P62">
            <v>228041821.8186155</v>
          </cell>
        </row>
        <row r="63">
          <cell r="P63">
            <v>104206019.43446843</v>
          </cell>
        </row>
        <row r="66">
          <cell r="P66">
            <v>167348844.88402441</v>
          </cell>
        </row>
        <row r="70">
          <cell r="P70">
            <v>324372169.47249919</v>
          </cell>
        </row>
        <row r="78">
          <cell r="P78">
            <v>33195037.225609105</v>
          </cell>
        </row>
        <row r="82">
          <cell r="C82">
            <v>0</v>
          </cell>
        </row>
        <row r="83">
          <cell r="G83">
            <v>0</v>
          </cell>
        </row>
        <row r="87">
          <cell r="G87">
            <v>60200</v>
          </cell>
        </row>
        <row r="91">
          <cell r="G91">
            <v>812.1</v>
          </cell>
        </row>
        <row r="389">
          <cell r="C389">
            <v>2000</v>
          </cell>
        </row>
        <row r="1697">
          <cell r="C1697">
            <v>5200</v>
          </cell>
        </row>
        <row r="1733">
          <cell r="C1733">
            <v>490</v>
          </cell>
        </row>
        <row r="1828">
          <cell r="C1828">
            <v>870000</v>
          </cell>
          <cell r="G1828">
            <v>10671</v>
          </cell>
        </row>
        <row r="1858">
          <cell r="G1858">
            <v>19857.207254237288</v>
          </cell>
        </row>
        <row r="1896">
          <cell r="G1896">
            <v>0</v>
          </cell>
        </row>
        <row r="1955">
          <cell r="G1955">
            <v>8504.4175319999995</v>
          </cell>
        </row>
        <row r="2044">
          <cell r="G2044">
            <v>11022.543519999999</v>
          </cell>
        </row>
        <row r="2092">
          <cell r="G2092">
            <v>47432.278833670644</v>
          </cell>
        </row>
        <row r="2137">
          <cell r="G2137">
            <v>206761.59869420005</v>
          </cell>
        </row>
        <row r="2236">
          <cell r="G2236">
            <v>32662.295282000006</v>
          </cell>
        </row>
        <row r="2283">
          <cell r="G2283">
            <v>19.636848000000001</v>
          </cell>
        </row>
        <row r="2360">
          <cell r="G2360">
            <v>98897.05128</v>
          </cell>
        </row>
        <row r="2390">
          <cell r="G2390">
            <v>4879.6653013056011</v>
          </cell>
        </row>
        <row r="2413">
          <cell r="G2413">
            <v>0</v>
          </cell>
        </row>
        <row r="2437">
          <cell r="G2437">
            <v>0</v>
          </cell>
        </row>
        <row r="2474">
          <cell r="G2474">
            <v>290.49290000000002</v>
          </cell>
        </row>
        <row r="2494">
          <cell r="C2494">
            <v>144480</v>
          </cell>
          <cell r="G2494">
            <v>7946.4</v>
          </cell>
        </row>
        <row r="2551">
          <cell r="G2551">
            <v>264</v>
          </cell>
        </row>
        <row r="2617">
          <cell r="G2617">
            <v>0</v>
          </cell>
        </row>
        <row r="2653">
          <cell r="G2653">
            <v>498.49148349999996</v>
          </cell>
        </row>
        <row r="2712">
          <cell r="G2712">
            <v>0</v>
          </cell>
        </row>
        <row r="2742">
          <cell r="G2742">
            <v>720</v>
          </cell>
        </row>
        <row r="2778">
          <cell r="G2778">
            <v>0</v>
          </cell>
        </row>
        <row r="2848">
          <cell r="G2848">
            <v>104.5</v>
          </cell>
        </row>
        <row r="2868">
          <cell r="G2868">
            <v>0</v>
          </cell>
        </row>
        <row r="2898">
          <cell r="G2898">
            <v>780</v>
          </cell>
        </row>
        <row r="2991">
          <cell r="G2991">
            <v>1098795</v>
          </cell>
        </row>
        <row r="3019">
          <cell r="G3019">
            <v>3720</v>
          </cell>
          <cell r="I3019">
            <v>-27081.762800000004</v>
          </cell>
        </row>
        <row r="3033">
          <cell r="G3033">
            <v>10982</v>
          </cell>
        </row>
        <row r="3047">
          <cell r="G3047">
            <v>52624</v>
          </cell>
        </row>
        <row r="3061">
          <cell r="G3061">
            <v>44.468050000000005</v>
          </cell>
        </row>
        <row r="3075">
          <cell r="G3075">
            <v>57.80717124136843</v>
          </cell>
        </row>
        <row r="3089">
          <cell r="G3089">
            <v>0</v>
          </cell>
        </row>
        <row r="3103">
          <cell r="G3103">
            <v>80.973200000000006</v>
          </cell>
        </row>
        <row r="3181">
          <cell r="G3181">
            <v>0</v>
          </cell>
        </row>
      </sheetData>
      <sheetData sheetId="1" refreshError="1">
        <row r="49">
          <cell r="C49">
            <v>46500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Оборудование_стоим"/>
      <sheetName val="заявка_на_произ"/>
      <sheetName val="246 - 2вариант"/>
      <sheetName val="план"/>
      <sheetName val="Россия-экспорт"/>
      <sheetName val="Гр5(о)"/>
      <sheetName val="Дебиторка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</sheetNames>
    <sheetDataSet>
      <sheetData sheetId="0" refreshError="1">
        <row r="1">
          <cell r="A1" t="str">
            <v>шифр</v>
          </cell>
          <cell r="B1" t="str">
            <v>часть</v>
          </cell>
          <cell r="C1" t="str">
            <v>раздел</v>
          </cell>
          <cell r="D1" t="str">
            <v>код</v>
          </cell>
          <cell r="E1" t="str">
            <v>статья</v>
          </cell>
          <cell r="F1" t="str">
            <v>элемент</v>
          </cell>
        </row>
        <row r="3">
          <cell r="A3">
            <v>10000</v>
          </cell>
          <cell r="B3">
            <v>1</v>
          </cell>
          <cell r="E3" t="str">
            <v>Актив</v>
          </cell>
        </row>
        <row r="4">
          <cell r="A4">
            <v>11000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11110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11111</v>
          </cell>
          <cell r="B6">
            <v>1</v>
          </cell>
          <cell r="C6">
            <v>1</v>
          </cell>
          <cell r="D6">
            <v>111</v>
          </cell>
          <cell r="E6" t="str">
            <v/>
          </cell>
          <cell r="F6" t="str">
            <v>патенты, лицензии, товарные знаки</v>
          </cell>
        </row>
        <row r="7">
          <cell r="A7">
            <v>11112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11113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11120</v>
          </cell>
          <cell r="B9">
            <v>1</v>
          </cell>
          <cell r="C9">
            <v>1</v>
          </cell>
          <cell r="D9">
            <v>120</v>
          </cell>
          <cell r="E9" t="str">
            <v>Основные средства (01,02,03)</v>
          </cell>
        </row>
        <row r="10">
          <cell r="A10">
            <v>11121</v>
          </cell>
          <cell r="B10">
            <v>1</v>
          </cell>
          <cell r="C10">
            <v>1</v>
          </cell>
          <cell r="D10">
            <v>121</v>
          </cell>
          <cell r="F10" t="str">
            <v>зем. участки и объекты природопользования</v>
          </cell>
        </row>
        <row r="11">
          <cell r="A11">
            <v>11122</v>
          </cell>
          <cell r="B11">
            <v>1</v>
          </cell>
          <cell r="C11">
            <v>1</v>
          </cell>
          <cell r="D11">
            <v>122</v>
          </cell>
          <cell r="F11" t="str">
            <v>здания, машины, оборудование</v>
          </cell>
        </row>
        <row r="12">
          <cell r="A12">
            <v>11130</v>
          </cell>
          <cell r="B12">
            <v>1</v>
          </cell>
          <cell r="C12">
            <v>1</v>
          </cell>
          <cell r="D12">
            <v>130</v>
          </cell>
          <cell r="E12" t="str">
            <v>Незавершенное строительство (07,08,16,61)</v>
          </cell>
        </row>
        <row r="13">
          <cell r="A13">
            <v>11135</v>
          </cell>
          <cell r="B13">
            <v>1</v>
          </cell>
          <cell r="C13">
            <v>1</v>
          </cell>
          <cell r="D13">
            <v>135</v>
          </cell>
          <cell r="E13" t="str">
            <v>Доходные вложения в материальные ценности (03)</v>
          </cell>
        </row>
        <row r="14">
          <cell r="A14">
            <v>11136</v>
          </cell>
          <cell r="B14">
            <v>1</v>
          </cell>
          <cell r="C14">
            <v>1</v>
          </cell>
          <cell r="D14">
            <v>136</v>
          </cell>
          <cell r="F14" t="str">
            <v>имущество для передачи в лизинг</v>
          </cell>
        </row>
        <row r="15">
          <cell r="A15">
            <v>11137</v>
          </cell>
          <cell r="B15">
            <v>1</v>
          </cell>
          <cell r="C15">
            <v>1</v>
          </cell>
          <cell r="D15">
            <v>137</v>
          </cell>
          <cell r="F15" t="str">
            <v>имущество, предоставляемое по договору проката</v>
          </cell>
        </row>
        <row r="16">
          <cell r="A16">
            <v>11140</v>
          </cell>
          <cell r="B16">
            <v>1</v>
          </cell>
          <cell r="C16">
            <v>1</v>
          </cell>
          <cell r="D16">
            <v>140</v>
          </cell>
          <cell r="E16" t="str">
            <v>Долгосрочные финансовые вложения (06,82)</v>
          </cell>
        </row>
        <row r="17">
          <cell r="A17">
            <v>11141</v>
          </cell>
          <cell r="B17">
            <v>1</v>
          </cell>
          <cell r="C17">
            <v>1</v>
          </cell>
          <cell r="D17">
            <v>141</v>
          </cell>
          <cell r="F17" t="str">
            <v>инвестиции в дочерние общества</v>
          </cell>
        </row>
        <row r="18">
          <cell r="A18">
            <v>11142</v>
          </cell>
          <cell r="B18">
            <v>1</v>
          </cell>
          <cell r="C18">
            <v>1</v>
          </cell>
          <cell r="D18">
            <v>142</v>
          </cell>
          <cell r="F18" t="str">
            <v>инвестиции в зависимые общества</v>
          </cell>
        </row>
        <row r="19">
          <cell r="A19">
            <v>11143</v>
          </cell>
          <cell r="B19">
            <v>1</v>
          </cell>
          <cell r="C19">
            <v>1</v>
          </cell>
          <cell r="D19">
            <v>143</v>
          </cell>
          <cell r="F19" t="str">
            <v>инвестиции в другие организации</v>
          </cell>
        </row>
        <row r="20">
          <cell r="A20">
            <v>11144</v>
          </cell>
          <cell r="B20">
            <v>1</v>
          </cell>
          <cell r="C20">
            <v>1</v>
          </cell>
          <cell r="D20">
            <v>144</v>
          </cell>
          <cell r="F20" t="str">
            <v>займы сроком более 12 месяцев</v>
          </cell>
        </row>
        <row r="21">
          <cell r="A21">
            <v>11145</v>
          </cell>
          <cell r="B21">
            <v>1</v>
          </cell>
          <cell r="C21">
            <v>1</v>
          </cell>
          <cell r="D21">
            <v>145</v>
          </cell>
          <cell r="F21" t="str">
            <v>прочие долгосрочные финансовые вложения</v>
          </cell>
        </row>
        <row r="22">
          <cell r="A22">
            <v>11150</v>
          </cell>
          <cell r="B22">
            <v>1</v>
          </cell>
          <cell r="C22">
            <v>1</v>
          </cell>
          <cell r="D22">
            <v>150</v>
          </cell>
          <cell r="E22" t="str">
            <v>Прочие внеоборотные активы</v>
          </cell>
        </row>
        <row r="23">
          <cell r="A23">
            <v>11190</v>
          </cell>
          <cell r="B23">
            <v>1</v>
          </cell>
          <cell r="C23">
            <v>1</v>
          </cell>
          <cell r="D23">
            <v>190</v>
          </cell>
          <cell r="E23" t="str">
            <v>ИТОГО по разделу I</v>
          </cell>
        </row>
        <row r="24">
          <cell r="A24">
            <v>12000</v>
          </cell>
          <cell r="B24">
            <v>1</v>
          </cell>
          <cell r="C24">
            <v>2</v>
          </cell>
          <cell r="E24" t="str">
            <v>II. Оборотные активы</v>
          </cell>
        </row>
        <row r="25">
          <cell r="A25">
            <v>12210</v>
          </cell>
          <cell r="B25">
            <v>1</v>
          </cell>
          <cell r="C25">
            <v>2</v>
          </cell>
          <cell r="D25">
            <v>210</v>
          </cell>
          <cell r="E25" t="str">
            <v>Запасы</v>
          </cell>
        </row>
        <row r="26">
          <cell r="A26">
            <v>12211</v>
          </cell>
          <cell r="B26">
            <v>1</v>
          </cell>
          <cell r="C26">
            <v>2</v>
          </cell>
          <cell r="D26">
            <v>211</v>
          </cell>
          <cell r="F26" t="str">
            <v>сырье, материалы и др. аналог. ценности (10,12,13,16)</v>
          </cell>
        </row>
        <row r="27">
          <cell r="A27">
            <v>12212</v>
          </cell>
          <cell r="B27">
            <v>1</v>
          </cell>
          <cell r="C27">
            <v>2</v>
          </cell>
          <cell r="D27">
            <v>212</v>
          </cell>
          <cell r="F27" t="str">
            <v>животные на выращивании и откорме (11)</v>
          </cell>
        </row>
        <row r="28">
          <cell r="A28">
            <v>12213</v>
          </cell>
          <cell r="B28">
            <v>1</v>
          </cell>
          <cell r="C28">
            <v>2</v>
          </cell>
          <cell r="D28">
            <v>213</v>
          </cell>
          <cell r="E28" t="str">
            <v/>
          </cell>
          <cell r="F28" t="str">
            <v>затраты в незаверш. пр-ве (20,21,23,29,30,36,44)</v>
          </cell>
        </row>
        <row r="29">
          <cell r="A29">
            <v>12214</v>
          </cell>
          <cell r="B29">
            <v>1</v>
          </cell>
          <cell r="C29">
            <v>2</v>
          </cell>
          <cell r="D29">
            <v>214</v>
          </cell>
          <cell r="F29" t="str">
            <v>готовая продукция и товары для перепродажи (16,40,41)</v>
          </cell>
        </row>
        <row r="30">
          <cell r="A30">
            <v>12215</v>
          </cell>
          <cell r="B30">
            <v>1</v>
          </cell>
          <cell r="C30">
            <v>2</v>
          </cell>
          <cell r="D30">
            <v>215</v>
          </cell>
          <cell r="F30" t="str">
            <v>товары отгруженные (45)</v>
          </cell>
        </row>
        <row r="31">
          <cell r="A31">
            <v>12216</v>
          </cell>
          <cell r="B31">
            <v>1</v>
          </cell>
          <cell r="C31">
            <v>2</v>
          </cell>
          <cell r="D31">
            <v>216</v>
          </cell>
          <cell r="F31" t="str">
            <v>расходы будущих периодов (31)</v>
          </cell>
        </row>
        <row r="32">
          <cell r="A32">
            <v>12217</v>
          </cell>
          <cell r="B32">
            <v>1</v>
          </cell>
          <cell r="C32">
            <v>2</v>
          </cell>
          <cell r="D32">
            <v>217</v>
          </cell>
          <cell r="F32" t="str">
            <v>прочие запасы и затраты</v>
          </cell>
        </row>
        <row r="33">
          <cell r="A33">
            <v>12220</v>
          </cell>
          <cell r="B33">
            <v>1</v>
          </cell>
          <cell r="C33">
            <v>2</v>
          </cell>
          <cell r="D33">
            <v>220</v>
          </cell>
          <cell r="E33" t="str">
            <v>НДС по приобретенным ценностям (19)</v>
          </cell>
        </row>
        <row r="34">
          <cell r="A34">
            <v>12230</v>
          </cell>
          <cell r="B34">
            <v>1</v>
          </cell>
          <cell r="C34">
            <v>2</v>
          </cell>
          <cell r="D34">
            <v>230</v>
          </cell>
          <cell r="E34" t="str">
            <v>Дебиторская задолженность сроком более 12 месяцев</v>
          </cell>
        </row>
        <row r="35">
          <cell r="A35">
            <v>12231</v>
          </cell>
          <cell r="B35">
            <v>1</v>
          </cell>
          <cell r="C35">
            <v>2</v>
          </cell>
          <cell r="D35">
            <v>231</v>
          </cell>
          <cell r="F35" t="str">
            <v>покупатели и заказчики (62,76,82)</v>
          </cell>
        </row>
        <row r="36">
          <cell r="A36">
            <v>12232</v>
          </cell>
          <cell r="B36">
            <v>1</v>
          </cell>
          <cell r="C36">
            <v>2</v>
          </cell>
          <cell r="D36">
            <v>232</v>
          </cell>
          <cell r="F36" t="str">
            <v>векселя к получению (62)</v>
          </cell>
        </row>
        <row r="37">
          <cell r="A37">
            <v>12233</v>
          </cell>
          <cell r="B37">
            <v>1</v>
          </cell>
          <cell r="C37">
            <v>2</v>
          </cell>
          <cell r="D37">
            <v>233</v>
          </cell>
          <cell r="F37" t="str">
            <v>задолженность дочерних и зависимых об-в (78)</v>
          </cell>
        </row>
        <row r="38">
          <cell r="A38">
            <v>12234</v>
          </cell>
          <cell r="B38">
            <v>1</v>
          </cell>
          <cell r="C38">
            <v>2</v>
          </cell>
          <cell r="D38">
            <v>234</v>
          </cell>
          <cell r="F38" t="str">
            <v>авансы выданные (61)</v>
          </cell>
        </row>
        <row r="39">
          <cell r="A39">
            <v>12235</v>
          </cell>
          <cell r="B39">
            <v>1</v>
          </cell>
          <cell r="C39">
            <v>2</v>
          </cell>
          <cell r="D39">
            <v>235</v>
          </cell>
          <cell r="F39" t="str">
            <v>прочие дебиторы</v>
          </cell>
        </row>
        <row r="40">
          <cell r="A40">
            <v>12240</v>
          </cell>
          <cell r="B40">
            <v>1</v>
          </cell>
          <cell r="C40">
            <v>2</v>
          </cell>
          <cell r="D40">
            <v>240</v>
          </cell>
          <cell r="E40" t="str">
            <v>Дебиторская задолженность сроком до 12 месяцев</v>
          </cell>
        </row>
        <row r="41">
          <cell r="A41">
            <v>12241</v>
          </cell>
          <cell r="B41">
            <v>1</v>
          </cell>
          <cell r="C41">
            <v>2</v>
          </cell>
          <cell r="D41">
            <v>241</v>
          </cell>
          <cell r="F41" t="str">
            <v>покупатели и заказчики (62,76,82)</v>
          </cell>
        </row>
        <row r="42">
          <cell r="A42">
            <v>12242</v>
          </cell>
          <cell r="B42">
            <v>1</v>
          </cell>
          <cell r="C42">
            <v>2</v>
          </cell>
          <cell r="D42">
            <v>242</v>
          </cell>
          <cell r="F42" t="str">
            <v>векселя к получению (62)</v>
          </cell>
        </row>
        <row r="43">
          <cell r="A43">
            <v>12243</v>
          </cell>
          <cell r="B43">
            <v>1</v>
          </cell>
          <cell r="C43">
            <v>2</v>
          </cell>
          <cell r="D43">
            <v>243</v>
          </cell>
          <cell r="F43" t="str">
            <v>задолженность дочерних и зависимых об-в (78)</v>
          </cell>
        </row>
        <row r="44">
          <cell r="A44">
            <v>12244</v>
          </cell>
          <cell r="B44">
            <v>1</v>
          </cell>
          <cell r="C44">
            <v>2</v>
          </cell>
          <cell r="D44">
            <v>244</v>
          </cell>
          <cell r="F44" t="str">
            <v>задолженность учред-лей в устав.капитал (75)</v>
          </cell>
        </row>
        <row r="45">
          <cell r="A45">
            <v>12245</v>
          </cell>
          <cell r="B45">
            <v>1</v>
          </cell>
          <cell r="C45">
            <v>2</v>
          </cell>
          <cell r="D45">
            <v>245</v>
          </cell>
          <cell r="F45" t="str">
            <v>авансы выданные (61)</v>
          </cell>
        </row>
        <row r="46">
          <cell r="A46">
            <v>12246</v>
          </cell>
          <cell r="B46">
            <v>1</v>
          </cell>
          <cell r="C46">
            <v>2</v>
          </cell>
          <cell r="D46">
            <v>246</v>
          </cell>
          <cell r="F46" t="str">
            <v>прочие дебиторы</v>
          </cell>
        </row>
        <row r="47">
          <cell r="A47">
            <v>12250</v>
          </cell>
          <cell r="B47">
            <v>1</v>
          </cell>
          <cell r="C47">
            <v>2</v>
          </cell>
          <cell r="D47">
            <v>250</v>
          </cell>
          <cell r="E47" t="str">
            <v>Краткосрочные финансовые вложения (56,58,82)</v>
          </cell>
        </row>
        <row r="48">
          <cell r="A48">
            <v>12251</v>
          </cell>
          <cell r="B48">
            <v>1</v>
          </cell>
          <cell r="C48">
            <v>2</v>
          </cell>
          <cell r="D48">
            <v>251</v>
          </cell>
          <cell r="F48" t="str">
            <v>займы, предоставленные организациям на срок менее 12 месяцев</v>
          </cell>
        </row>
        <row r="49">
          <cell r="A49">
            <v>12252</v>
          </cell>
          <cell r="B49">
            <v>1</v>
          </cell>
          <cell r="C49">
            <v>2</v>
          </cell>
          <cell r="D49">
            <v>252</v>
          </cell>
          <cell r="F49" t="str">
            <v>собственные акции, выкупленные у акционеров</v>
          </cell>
        </row>
        <row r="50">
          <cell r="A50">
            <v>12253</v>
          </cell>
          <cell r="B50">
            <v>1</v>
          </cell>
          <cell r="C50">
            <v>2</v>
          </cell>
          <cell r="D50">
            <v>253</v>
          </cell>
          <cell r="F50" t="str">
            <v>прочие краткосрочные финансовые вложения</v>
          </cell>
        </row>
        <row r="51">
          <cell r="A51">
            <v>12260</v>
          </cell>
          <cell r="B51">
            <v>1</v>
          </cell>
          <cell r="C51">
            <v>2</v>
          </cell>
          <cell r="D51">
            <v>260</v>
          </cell>
          <cell r="E51" t="str">
            <v>Денежные средства</v>
          </cell>
        </row>
        <row r="52">
          <cell r="A52">
            <v>12261</v>
          </cell>
          <cell r="B52">
            <v>1</v>
          </cell>
          <cell r="C52">
            <v>2</v>
          </cell>
          <cell r="D52">
            <v>261</v>
          </cell>
          <cell r="F52" t="str">
            <v>касса (50)</v>
          </cell>
        </row>
        <row r="53">
          <cell r="A53">
            <v>12262</v>
          </cell>
          <cell r="B53">
            <v>1</v>
          </cell>
          <cell r="C53">
            <v>2</v>
          </cell>
          <cell r="D53">
            <v>262</v>
          </cell>
          <cell r="E53" t="str">
            <v/>
          </cell>
          <cell r="F53" t="str">
            <v>расчетные счета (51)</v>
          </cell>
        </row>
        <row r="54">
          <cell r="A54">
            <v>12263</v>
          </cell>
          <cell r="B54">
            <v>1</v>
          </cell>
          <cell r="C54">
            <v>2</v>
          </cell>
          <cell r="D54">
            <v>263</v>
          </cell>
          <cell r="E54" t="str">
            <v/>
          </cell>
          <cell r="F54" t="str">
            <v>валютные счета (52)</v>
          </cell>
        </row>
        <row r="55">
          <cell r="A55">
            <v>12264</v>
          </cell>
          <cell r="B55">
            <v>1</v>
          </cell>
          <cell r="C55">
            <v>2</v>
          </cell>
          <cell r="D55">
            <v>264</v>
          </cell>
          <cell r="E55" t="str">
            <v/>
          </cell>
          <cell r="F55" t="str">
            <v>прочие денежные средства (55,56,57)</v>
          </cell>
        </row>
        <row r="56">
          <cell r="A56">
            <v>12270</v>
          </cell>
          <cell r="B56">
            <v>1</v>
          </cell>
          <cell r="C56">
            <v>2</v>
          </cell>
          <cell r="D56">
            <v>270</v>
          </cell>
          <cell r="E56" t="str">
            <v>Прочие оборотные активы</v>
          </cell>
        </row>
        <row r="57">
          <cell r="A57">
            <v>12290</v>
          </cell>
          <cell r="B57">
            <v>1</v>
          </cell>
          <cell r="C57">
            <v>2</v>
          </cell>
          <cell r="D57">
            <v>290</v>
          </cell>
          <cell r="E57" t="str">
            <v>ИТОГО по разделу II</v>
          </cell>
        </row>
        <row r="58">
          <cell r="A58">
            <v>13300</v>
          </cell>
          <cell r="B58">
            <v>1</v>
          </cell>
          <cell r="C58">
            <v>3</v>
          </cell>
          <cell r="D58">
            <v>300</v>
          </cell>
          <cell r="E58" t="str">
            <v>БАЛАНС</v>
          </cell>
        </row>
        <row r="59">
          <cell r="A59">
            <v>20000</v>
          </cell>
          <cell r="B59">
            <v>2</v>
          </cell>
          <cell r="E59" t="str">
            <v>Пассив</v>
          </cell>
        </row>
        <row r="60">
          <cell r="A60">
            <v>24000</v>
          </cell>
          <cell r="B60">
            <v>2</v>
          </cell>
          <cell r="C60">
            <v>4</v>
          </cell>
          <cell r="E60" t="str">
            <v>III. Капитал и резервы</v>
          </cell>
        </row>
        <row r="61">
          <cell r="A61">
            <v>24410</v>
          </cell>
          <cell r="B61">
            <v>2</v>
          </cell>
          <cell r="C61">
            <v>4</v>
          </cell>
          <cell r="D61">
            <v>410</v>
          </cell>
          <cell r="E61" t="str">
            <v>Уставный капитал (85)</v>
          </cell>
        </row>
        <row r="62">
          <cell r="A62">
            <v>24420</v>
          </cell>
          <cell r="B62">
            <v>2</v>
          </cell>
          <cell r="C62">
            <v>4</v>
          </cell>
          <cell r="D62">
            <v>420</v>
          </cell>
          <cell r="E62" t="str">
            <v>Добавочный капитал (87)</v>
          </cell>
        </row>
        <row r="63">
          <cell r="A63">
            <v>24430</v>
          </cell>
          <cell r="B63">
            <v>2</v>
          </cell>
          <cell r="C63">
            <v>4</v>
          </cell>
          <cell r="D63">
            <v>430</v>
          </cell>
          <cell r="E63" t="str">
            <v>Резервный капитал (86)</v>
          </cell>
        </row>
        <row r="64">
          <cell r="A64">
            <v>24431</v>
          </cell>
          <cell r="B64">
            <v>2</v>
          </cell>
          <cell r="C64">
            <v>4</v>
          </cell>
          <cell r="D64">
            <v>431</v>
          </cell>
          <cell r="F64" t="str">
            <v>резервные фонды по законодательству</v>
          </cell>
        </row>
        <row r="65">
          <cell r="A65">
            <v>24432</v>
          </cell>
          <cell r="B65">
            <v>2</v>
          </cell>
          <cell r="C65">
            <v>4</v>
          </cell>
          <cell r="D65">
            <v>432</v>
          </cell>
          <cell r="F65" t="str">
            <v>резервные фонды по учредительн. документам</v>
          </cell>
        </row>
        <row r="66">
          <cell r="A66">
            <v>24440</v>
          </cell>
          <cell r="B66">
            <v>2</v>
          </cell>
          <cell r="C66">
            <v>4</v>
          </cell>
          <cell r="D66">
            <v>440</v>
          </cell>
          <cell r="E66" t="str">
            <v>Фонд социальной сферы (88)</v>
          </cell>
        </row>
        <row r="67">
          <cell r="A67">
            <v>24441</v>
          </cell>
          <cell r="B67">
            <v>2</v>
          </cell>
          <cell r="C67">
            <v>4</v>
          </cell>
          <cell r="D67">
            <v>441</v>
          </cell>
          <cell r="E67" t="str">
            <v>Фонды накопления (88)</v>
          </cell>
        </row>
        <row r="68">
          <cell r="A68">
            <v>24450</v>
          </cell>
          <cell r="B68">
            <v>2</v>
          </cell>
          <cell r="C68">
            <v>4</v>
          </cell>
          <cell r="D68">
            <v>450</v>
          </cell>
          <cell r="E68" t="str">
            <v>Целевые финансирование и поступления (96)</v>
          </cell>
        </row>
        <row r="69">
          <cell r="A69">
            <v>24460</v>
          </cell>
          <cell r="B69">
            <v>2</v>
          </cell>
          <cell r="C69">
            <v>4</v>
          </cell>
          <cell r="D69">
            <v>460</v>
          </cell>
          <cell r="E69" t="str">
            <v>Нераспределенная прибыль прошлых лет (88)</v>
          </cell>
        </row>
        <row r="70">
          <cell r="A70">
            <v>24465</v>
          </cell>
          <cell r="B70">
            <v>2</v>
          </cell>
          <cell r="C70">
            <v>4</v>
          </cell>
          <cell r="D70">
            <v>465</v>
          </cell>
          <cell r="E70" t="str">
            <v>Непокрытый убыток прошлых лет (88)</v>
          </cell>
        </row>
        <row r="71">
          <cell r="A71">
            <v>24470</v>
          </cell>
          <cell r="B71">
            <v>2</v>
          </cell>
          <cell r="C71">
            <v>4</v>
          </cell>
          <cell r="D71">
            <v>470</v>
          </cell>
          <cell r="E71" t="str">
            <v>Нераспределенная прибыль отчетного года (88)</v>
          </cell>
        </row>
        <row r="72">
          <cell r="A72">
            <v>24471</v>
          </cell>
          <cell r="B72">
            <v>2</v>
          </cell>
          <cell r="C72">
            <v>4</v>
          </cell>
          <cell r="D72">
            <v>471</v>
          </cell>
          <cell r="E72" t="str">
            <v>Непокрытый убыток отчетного года (88)</v>
          </cell>
        </row>
        <row r="73">
          <cell r="A73">
            <v>24472</v>
          </cell>
          <cell r="B73">
            <v>2</v>
          </cell>
          <cell r="C73">
            <v>4</v>
          </cell>
          <cell r="D73">
            <v>472</v>
          </cell>
          <cell r="E73" t="str">
            <v>Непокрытый убыток отчетного года (81)</v>
          </cell>
        </row>
        <row r="74">
          <cell r="A74">
            <v>24490</v>
          </cell>
          <cell r="B74">
            <v>2</v>
          </cell>
          <cell r="C74">
            <v>4</v>
          </cell>
          <cell r="D74">
            <v>490</v>
          </cell>
          <cell r="E74" t="str">
            <v>ИТОГО по разделу III</v>
          </cell>
        </row>
        <row r="75">
          <cell r="A75">
            <v>25000</v>
          </cell>
          <cell r="B75">
            <v>2</v>
          </cell>
          <cell r="C75">
            <v>5</v>
          </cell>
          <cell r="E75" t="str">
            <v>IV. Долгосрочные пассивы</v>
          </cell>
        </row>
        <row r="76">
          <cell r="A76">
            <v>25510</v>
          </cell>
          <cell r="B76">
            <v>2</v>
          </cell>
          <cell r="C76">
            <v>5</v>
          </cell>
          <cell r="D76">
            <v>510</v>
          </cell>
          <cell r="E76" t="str">
            <v>Займы и кредиты (92,95)</v>
          </cell>
        </row>
        <row r="77">
          <cell r="A77">
            <v>25511</v>
          </cell>
          <cell r="B77">
            <v>2</v>
          </cell>
          <cell r="C77">
            <v>5</v>
          </cell>
          <cell r="D77">
            <v>511</v>
          </cell>
          <cell r="F77" t="str">
            <v>кредиты банков сроком более 12 месяцев</v>
          </cell>
        </row>
        <row r="78">
          <cell r="A78">
            <v>25512</v>
          </cell>
          <cell r="B78">
            <v>2</v>
          </cell>
          <cell r="C78">
            <v>5</v>
          </cell>
          <cell r="D78">
            <v>512</v>
          </cell>
          <cell r="F78" t="str">
            <v>займы сроком более 12 месяцев</v>
          </cell>
        </row>
        <row r="79">
          <cell r="A79">
            <v>25520</v>
          </cell>
          <cell r="B79">
            <v>2</v>
          </cell>
          <cell r="C79">
            <v>5</v>
          </cell>
          <cell r="D79">
            <v>520</v>
          </cell>
          <cell r="E79" t="str">
            <v>Прочие долгосрочные пассивы</v>
          </cell>
        </row>
        <row r="80">
          <cell r="A80">
            <v>25590</v>
          </cell>
          <cell r="B80">
            <v>2</v>
          </cell>
          <cell r="C80">
            <v>5</v>
          </cell>
          <cell r="D80">
            <v>590</v>
          </cell>
          <cell r="E80" t="str">
            <v>ИТОГО по разделу IV</v>
          </cell>
        </row>
        <row r="81">
          <cell r="A81">
            <v>26000</v>
          </cell>
          <cell r="B81">
            <v>2</v>
          </cell>
          <cell r="C81">
            <v>6</v>
          </cell>
          <cell r="E81" t="str">
            <v>V. Краткосрочные кредиты</v>
          </cell>
        </row>
        <row r="82">
          <cell r="A82">
            <v>26610</v>
          </cell>
          <cell r="B82">
            <v>2</v>
          </cell>
          <cell r="C82">
            <v>6</v>
          </cell>
          <cell r="D82">
            <v>610</v>
          </cell>
          <cell r="E82" t="str">
            <v>Займы и кредиты (90,94)</v>
          </cell>
        </row>
        <row r="83">
          <cell r="A83">
            <v>26611</v>
          </cell>
          <cell r="B83">
            <v>2</v>
          </cell>
          <cell r="C83">
            <v>6</v>
          </cell>
          <cell r="D83">
            <v>611</v>
          </cell>
          <cell r="F83" t="str">
            <v>кредиты банков сроком до 12 месяцев</v>
          </cell>
        </row>
        <row r="84">
          <cell r="A84">
            <v>26612</v>
          </cell>
          <cell r="B84">
            <v>2</v>
          </cell>
          <cell r="C84">
            <v>6</v>
          </cell>
          <cell r="D84">
            <v>612</v>
          </cell>
          <cell r="F84" t="str">
            <v>займы сроком до 12 месяцев</v>
          </cell>
        </row>
        <row r="85">
          <cell r="A85">
            <v>26620</v>
          </cell>
          <cell r="B85">
            <v>2</v>
          </cell>
          <cell r="C85">
            <v>6</v>
          </cell>
          <cell r="D85">
            <v>620</v>
          </cell>
          <cell r="E85" t="str">
            <v>Кредиторская задолженность</v>
          </cell>
        </row>
        <row r="86">
          <cell r="A86">
            <v>26621</v>
          </cell>
          <cell r="B86">
            <v>2</v>
          </cell>
          <cell r="C86">
            <v>6</v>
          </cell>
          <cell r="D86">
            <v>621</v>
          </cell>
          <cell r="E86" t="str">
            <v/>
          </cell>
          <cell r="F86" t="str">
            <v>поставщики и подрядчики (60,76)</v>
          </cell>
        </row>
        <row r="87">
          <cell r="A87">
            <v>26622</v>
          </cell>
          <cell r="B87">
            <v>2</v>
          </cell>
          <cell r="C87">
            <v>6</v>
          </cell>
          <cell r="D87">
            <v>622</v>
          </cell>
          <cell r="E87" t="str">
            <v/>
          </cell>
          <cell r="F87" t="str">
            <v>векселя к уплате (60)</v>
          </cell>
        </row>
        <row r="88">
          <cell r="A88">
            <v>26623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26624</v>
          </cell>
          <cell r="B89">
            <v>2</v>
          </cell>
          <cell r="C89">
            <v>6</v>
          </cell>
          <cell r="D89">
            <v>624</v>
          </cell>
          <cell r="E89" t="str">
            <v/>
          </cell>
          <cell r="F89" t="str">
            <v>задолженность перед персоналом</v>
          </cell>
        </row>
        <row r="90">
          <cell r="A90">
            <v>26625</v>
          </cell>
          <cell r="B90">
            <v>2</v>
          </cell>
          <cell r="C90">
            <v>6</v>
          </cell>
          <cell r="D90">
            <v>625</v>
          </cell>
          <cell r="E90" t="str">
            <v/>
          </cell>
          <cell r="F90" t="str">
            <v>задолж. перед гос. внебюджетными фондами (69)</v>
          </cell>
        </row>
        <row r="91">
          <cell r="A91">
            <v>26626</v>
          </cell>
          <cell r="B91">
            <v>2</v>
          </cell>
          <cell r="C91">
            <v>6</v>
          </cell>
          <cell r="D91">
            <v>626</v>
          </cell>
          <cell r="E91" t="str">
            <v/>
          </cell>
          <cell r="F91" t="str">
            <v>задолженность перед бюджетом (68)</v>
          </cell>
        </row>
        <row r="92">
          <cell r="A92">
            <v>26627</v>
          </cell>
          <cell r="B92">
            <v>2</v>
          </cell>
          <cell r="C92">
            <v>6</v>
          </cell>
          <cell r="D92">
            <v>627</v>
          </cell>
          <cell r="E92" t="str">
            <v/>
          </cell>
          <cell r="F92" t="str">
            <v>авансы полученные (64)</v>
          </cell>
        </row>
        <row r="93">
          <cell r="A93">
            <v>26628</v>
          </cell>
          <cell r="B93">
            <v>2</v>
          </cell>
          <cell r="C93">
            <v>6</v>
          </cell>
          <cell r="D93">
            <v>628</v>
          </cell>
          <cell r="F93" t="str">
            <v>прочие кредиторы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1" refreshError="1">
        <row r="1">
          <cell r="A1" t="str">
            <v>дата</v>
          </cell>
          <cell r="B1">
            <v>110</v>
          </cell>
          <cell r="C1">
            <v>111</v>
          </cell>
          <cell r="D1">
            <v>112</v>
          </cell>
          <cell r="E1">
            <v>113</v>
          </cell>
          <cell r="F1">
            <v>120</v>
          </cell>
          <cell r="G1">
            <v>121</v>
          </cell>
          <cell r="H1">
            <v>122</v>
          </cell>
          <cell r="I1">
            <v>130</v>
          </cell>
          <cell r="J1">
            <v>135</v>
          </cell>
          <cell r="K1">
            <v>135</v>
          </cell>
          <cell r="L1">
            <v>137</v>
          </cell>
          <cell r="M1">
            <v>140</v>
          </cell>
          <cell r="N1">
            <v>141</v>
          </cell>
          <cell r="O1">
            <v>142</v>
          </cell>
          <cell r="P1">
            <v>143</v>
          </cell>
          <cell r="Q1">
            <v>144</v>
          </cell>
          <cell r="R1">
            <v>145</v>
          </cell>
          <cell r="S1">
            <v>150</v>
          </cell>
          <cell r="T1">
            <v>190</v>
          </cell>
          <cell r="U1">
            <v>210</v>
          </cell>
          <cell r="V1">
            <v>211</v>
          </cell>
          <cell r="W1">
            <v>212</v>
          </cell>
          <cell r="X1">
            <v>213</v>
          </cell>
          <cell r="Y1">
            <v>214</v>
          </cell>
          <cell r="Z1">
            <v>215</v>
          </cell>
          <cell r="AA1">
            <v>216</v>
          </cell>
          <cell r="AB1">
            <v>217</v>
          </cell>
          <cell r="AC1">
            <v>218</v>
          </cell>
          <cell r="AD1">
            <v>220</v>
          </cell>
          <cell r="AE1">
            <v>230</v>
          </cell>
          <cell r="AF1">
            <v>231</v>
          </cell>
          <cell r="AG1">
            <v>232</v>
          </cell>
          <cell r="AH1">
            <v>233</v>
          </cell>
          <cell r="AI1">
            <v>234</v>
          </cell>
          <cell r="AJ1">
            <v>235</v>
          </cell>
          <cell r="AK1">
            <v>240</v>
          </cell>
          <cell r="AL1">
            <v>241</v>
          </cell>
          <cell r="AM1">
            <v>242</v>
          </cell>
          <cell r="AN1">
            <v>243</v>
          </cell>
          <cell r="AO1">
            <v>244</v>
          </cell>
          <cell r="AP1">
            <v>245</v>
          </cell>
          <cell r="AQ1">
            <v>246</v>
          </cell>
          <cell r="AR1">
            <v>250</v>
          </cell>
          <cell r="AS1">
            <v>251</v>
          </cell>
          <cell r="AT1">
            <v>252</v>
          </cell>
          <cell r="AU1">
            <v>253</v>
          </cell>
          <cell r="AV1">
            <v>260</v>
          </cell>
          <cell r="AW1">
            <v>261</v>
          </cell>
          <cell r="AX1">
            <v>262</v>
          </cell>
          <cell r="AY1">
            <v>263</v>
          </cell>
          <cell r="AZ1">
            <v>264</v>
          </cell>
          <cell r="BA1">
            <v>270</v>
          </cell>
          <cell r="BB1">
            <v>290</v>
          </cell>
          <cell r="BC1">
            <v>300</v>
          </cell>
          <cell r="BD1">
            <v>310</v>
          </cell>
          <cell r="BE1">
            <v>320</v>
          </cell>
          <cell r="BF1">
            <v>390</v>
          </cell>
          <cell r="BG1">
            <v>399</v>
          </cell>
          <cell r="BH1">
            <v>410</v>
          </cell>
          <cell r="BI1">
            <v>420</v>
          </cell>
          <cell r="BJ1">
            <v>430</v>
          </cell>
          <cell r="BK1">
            <v>431</v>
          </cell>
          <cell r="BL1">
            <v>432</v>
          </cell>
          <cell r="BM1">
            <v>440</v>
          </cell>
          <cell r="BN1">
            <v>441</v>
          </cell>
          <cell r="BO1">
            <v>450</v>
          </cell>
          <cell r="BP1">
            <v>460</v>
          </cell>
          <cell r="BQ1">
            <v>465</v>
          </cell>
          <cell r="BR1">
            <v>470</v>
          </cell>
          <cell r="BS1">
            <v>471</v>
          </cell>
          <cell r="BT1">
            <v>472</v>
          </cell>
          <cell r="BU1">
            <v>475</v>
          </cell>
          <cell r="BV1">
            <v>476</v>
          </cell>
          <cell r="BW1">
            <v>480</v>
          </cell>
          <cell r="BX1">
            <v>490</v>
          </cell>
          <cell r="BY1">
            <v>510</v>
          </cell>
          <cell r="BZ1">
            <v>511</v>
          </cell>
          <cell r="CA1">
            <v>512</v>
          </cell>
          <cell r="CB1">
            <v>520</v>
          </cell>
          <cell r="CC1">
            <v>590</v>
          </cell>
          <cell r="CD1">
            <v>610</v>
          </cell>
          <cell r="CE1">
            <v>611</v>
          </cell>
          <cell r="CF1">
            <v>612</v>
          </cell>
          <cell r="CG1">
            <v>620</v>
          </cell>
          <cell r="CH1">
            <v>621</v>
          </cell>
          <cell r="CI1">
            <v>622</v>
          </cell>
          <cell r="CJ1">
            <v>623</v>
          </cell>
          <cell r="CK1">
            <v>624</v>
          </cell>
          <cell r="CL1">
            <v>625</v>
          </cell>
          <cell r="CM1">
            <v>626</v>
          </cell>
          <cell r="CN1">
            <v>627</v>
          </cell>
          <cell r="CO1">
            <v>628</v>
          </cell>
          <cell r="CP1">
            <v>630</v>
          </cell>
          <cell r="CQ1">
            <v>640</v>
          </cell>
          <cell r="CR1">
            <v>650</v>
          </cell>
          <cell r="CS1">
            <v>660</v>
          </cell>
          <cell r="CT1">
            <v>670</v>
          </cell>
          <cell r="CU1">
            <v>690</v>
          </cell>
          <cell r="CV1">
            <v>699</v>
          </cell>
          <cell r="CW1">
            <v>700</v>
          </cell>
        </row>
        <row r="2">
          <cell r="A2">
            <v>35064</v>
          </cell>
        </row>
        <row r="3">
          <cell r="A3">
            <v>35065</v>
          </cell>
          <cell r="B3">
            <v>706698</v>
          </cell>
          <cell r="D3">
            <v>706698</v>
          </cell>
          <cell r="F3">
            <v>9690773470</v>
          </cell>
          <cell r="H3">
            <v>9690773470</v>
          </cell>
          <cell r="I3">
            <v>1659282160</v>
          </cell>
          <cell r="M3">
            <v>51909033</v>
          </cell>
          <cell r="N3">
            <v>4123185</v>
          </cell>
          <cell r="P3">
            <v>45747428</v>
          </cell>
          <cell r="Q3">
            <v>2038420</v>
          </cell>
          <cell r="S3">
            <v>1984236</v>
          </cell>
          <cell r="T3">
            <v>11404655597</v>
          </cell>
          <cell r="U3">
            <v>798034014</v>
          </cell>
          <cell r="V3">
            <v>490675354</v>
          </cell>
          <cell r="W3">
            <v>2010447</v>
          </cell>
          <cell r="X3">
            <v>96666819</v>
          </cell>
          <cell r="Y3">
            <v>186444996</v>
          </cell>
          <cell r="Z3">
            <v>21337041</v>
          </cell>
          <cell r="AB3">
            <v>899357</v>
          </cell>
          <cell r="AD3">
            <v>150136375</v>
          </cell>
          <cell r="AE3">
            <v>25006329</v>
          </cell>
          <cell r="AH3">
            <v>25006329</v>
          </cell>
          <cell r="AK3">
            <v>1025884568</v>
          </cell>
          <cell r="AL3">
            <v>515356543</v>
          </cell>
          <cell r="AM3">
            <v>40350000</v>
          </cell>
          <cell r="AN3">
            <v>45840886</v>
          </cell>
          <cell r="AP3">
            <v>354718325</v>
          </cell>
          <cell r="AQ3">
            <v>69618814</v>
          </cell>
          <cell r="AR3">
            <v>7533445</v>
          </cell>
          <cell r="AU3">
            <v>7533445</v>
          </cell>
          <cell r="AV3">
            <v>62504903</v>
          </cell>
          <cell r="AW3">
            <v>817726</v>
          </cell>
          <cell r="AX3">
            <v>1114115</v>
          </cell>
          <cell r="AY3">
            <v>60312112</v>
          </cell>
          <cell r="AZ3">
            <v>260950</v>
          </cell>
          <cell r="BB3">
            <v>2069099634</v>
          </cell>
          <cell r="BG3">
            <v>13473755231</v>
          </cell>
          <cell r="BH3">
            <v>1033214596</v>
          </cell>
          <cell r="BI3">
            <v>6212569268</v>
          </cell>
          <cell r="BJ3">
            <v>111620086</v>
          </cell>
          <cell r="BK3">
            <v>111620086</v>
          </cell>
          <cell r="BM3">
            <v>936640903</v>
          </cell>
          <cell r="BO3">
            <v>3226769393</v>
          </cell>
          <cell r="BP3">
            <v>44206618</v>
          </cell>
          <cell r="BX3">
            <v>11565020864</v>
          </cell>
          <cell r="BY3">
            <v>47962562</v>
          </cell>
          <cell r="BZ3">
            <v>47962562</v>
          </cell>
          <cell r="CC3">
            <v>47962562</v>
          </cell>
          <cell r="CD3">
            <v>355562570</v>
          </cell>
          <cell r="CE3">
            <v>294587634</v>
          </cell>
          <cell r="CF3">
            <v>60974936</v>
          </cell>
          <cell r="CG3">
            <v>1492693410</v>
          </cell>
          <cell r="CH3">
            <v>945141835</v>
          </cell>
          <cell r="CI3">
            <v>114286305</v>
          </cell>
          <cell r="CK3">
            <v>39859082</v>
          </cell>
          <cell r="CL3">
            <v>86784499</v>
          </cell>
          <cell r="CM3">
            <v>104640474</v>
          </cell>
          <cell r="CN3">
            <v>111060532</v>
          </cell>
          <cell r="CO3">
            <v>90920683</v>
          </cell>
          <cell r="CP3">
            <v>10100452</v>
          </cell>
          <cell r="CQ3">
            <v>2406901</v>
          </cell>
          <cell r="CS3">
            <v>8472</v>
          </cell>
          <cell r="CU3">
            <v>1860771805</v>
          </cell>
          <cell r="CV3">
            <v>13473755231</v>
          </cell>
        </row>
        <row r="4">
          <cell r="A4">
            <v>35096</v>
          </cell>
        </row>
        <row r="5">
          <cell r="A5">
            <v>35125</v>
          </cell>
        </row>
        <row r="6">
          <cell r="A6">
            <v>35156</v>
          </cell>
        </row>
        <row r="7">
          <cell r="A7">
            <v>35186</v>
          </cell>
        </row>
        <row r="8">
          <cell r="A8">
            <v>35217</v>
          </cell>
        </row>
        <row r="9">
          <cell r="A9">
            <v>35247</v>
          </cell>
          <cell r="B9">
            <v>718392</v>
          </cell>
          <cell r="D9">
            <v>718392</v>
          </cell>
          <cell r="F9">
            <v>9611625587</v>
          </cell>
          <cell r="H9">
            <v>9611625587</v>
          </cell>
          <cell r="I9">
            <v>2014381660</v>
          </cell>
          <cell r="M9">
            <v>57074234</v>
          </cell>
          <cell r="N9">
            <v>21818585</v>
          </cell>
          <cell r="P9">
            <v>35225649</v>
          </cell>
          <cell r="Q9">
            <v>30000</v>
          </cell>
          <cell r="S9">
            <v>1984236</v>
          </cell>
          <cell r="T9">
            <v>11685784109</v>
          </cell>
          <cell r="U9">
            <v>967937699</v>
          </cell>
          <cell r="V9">
            <v>667413265</v>
          </cell>
          <cell r="W9">
            <v>2693756</v>
          </cell>
          <cell r="X9">
            <v>120740956</v>
          </cell>
          <cell r="Y9">
            <v>140277110</v>
          </cell>
          <cell r="Z9">
            <v>35239850</v>
          </cell>
          <cell r="AB9">
            <v>1572762</v>
          </cell>
          <cell r="AD9">
            <v>213278682</v>
          </cell>
          <cell r="AE9">
            <v>18522414</v>
          </cell>
          <cell r="AH9">
            <v>18522414</v>
          </cell>
          <cell r="AK9">
            <v>1327415094</v>
          </cell>
          <cell r="AL9">
            <v>549907197</v>
          </cell>
          <cell r="AM9">
            <v>76597328</v>
          </cell>
          <cell r="AN9">
            <v>91753519</v>
          </cell>
          <cell r="AP9">
            <v>506464917</v>
          </cell>
          <cell r="AQ9">
            <v>102692133</v>
          </cell>
          <cell r="AR9">
            <v>233445</v>
          </cell>
          <cell r="AU9">
            <v>233445</v>
          </cell>
          <cell r="AV9">
            <v>39986475</v>
          </cell>
          <cell r="AW9">
            <v>1366433</v>
          </cell>
          <cell r="AX9">
            <v>28609</v>
          </cell>
          <cell r="AY9">
            <v>7935260</v>
          </cell>
          <cell r="AZ9">
            <v>30656173</v>
          </cell>
          <cell r="BB9">
            <v>2567373809</v>
          </cell>
          <cell r="BE9">
            <v>182836848</v>
          </cell>
          <cell r="BF9">
            <v>182836848</v>
          </cell>
          <cell r="BG9">
            <v>14435994765</v>
          </cell>
          <cell r="BH9">
            <v>1033214596</v>
          </cell>
          <cell r="BI9">
            <v>6215534283</v>
          </cell>
          <cell r="BJ9">
            <v>9973456</v>
          </cell>
          <cell r="BL9">
            <v>9973456</v>
          </cell>
          <cell r="BM9">
            <v>945364123</v>
          </cell>
          <cell r="BO9">
            <v>3226831882</v>
          </cell>
          <cell r="BP9">
            <v>47237209</v>
          </cell>
          <cell r="BX9">
            <v>11478155549</v>
          </cell>
          <cell r="BY9">
            <v>56778888</v>
          </cell>
          <cell r="BZ9">
            <v>56778888</v>
          </cell>
          <cell r="CC9">
            <v>56778888</v>
          </cell>
          <cell r="CD9">
            <v>452018418</v>
          </cell>
          <cell r="CE9">
            <v>448966207</v>
          </cell>
          <cell r="CF9">
            <v>3052211</v>
          </cell>
          <cell r="CG9">
            <v>2439336311</v>
          </cell>
          <cell r="CH9">
            <v>1316924204</v>
          </cell>
          <cell r="CI9">
            <v>278198813</v>
          </cell>
          <cell r="CK9">
            <v>52386428</v>
          </cell>
          <cell r="CL9">
            <v>174341747</v>
          </cell>
          <cell r="CM9">
            <v>266647752</v>
          </cell>
          <cell r="CN9">
            <v>123609191</v>
          </cell>
          <cell r="CO9">
            <v>227228176</v>
          </cell>
          <cell r="CP9">
            <v>6804381</v>
          </cell>
          <cell r="CQ9">
            <v>2891076</v>
          </cell>
          <cell r="CS9">
            <v>10143</v>
          </cell>
          <cell r="CU9">
            <v>2901060329</v>
          </cell>
          <cell r="CV9">
            <v>14435994766</v>
          </cell>
        </row>
        <row r="10">
          <cell r="A10">
            <v>35278</v>
          </cell>
          <cell r="B10">
            <v>697405</v>
          </cell>
          <cell r="D10">
            <v>697405</v>
          </cell>
          <cell r="F10">
            <v>9612289655</v>
          </cell>
          <cell r="H10">
            <v>9612289655</v>
          </cell>
          <cell r="I10">
            <v>2084732629</v>
          </cell>
          <cell r="M10">
            <v>65530561</v>
          </cell>
          <cell r="N10">
            <v>30274912</v>
          </cell>
          <cell r="P10">
            <v>35225649</v>
          </cell>
          <cell r="Q10">
            <v>30000</v>
          </cell>
          <cell r="S10">
            <v>1984236</v>
          </cell>
          <cell r="T10">
            <v>11765234486</v>
          </cell>
          <cell r="U10">
            <v>1031683001</v>
          </cell>
          <cell r="V10">
            <v>681805997</v>
          </cell>
          <cell r="W10">
            <v>2874311</v>
          </cell>
          <cell r="X10">
            <v>131801491</v>
          </cell>
          <cell r="Y10">
            <v>172714966</v>
          </cell>
          <cell r="Z10">
            <v>39937429</v>
          </cell>
          <cell r="AB10">
            <v>2548807</v>
          </cell>
          <cell r="AD10">
            <v>226884267</v>
          </cell>
          <cell r="AE10">
            <v>17441762</v>
          </cell>
          <cell r="AH10">
            <v>17441762</v>
          </cell>
          <cell r="AK10">
            <v>1278648524</v>
          </cell>
          <cell r="AL10">
            <v>502636930</v>
          </cell>
          <cell r="AM10">
            <v>70056856</v>
          </cell>
          <cell r="AN10">
            <v>76940865</v>
          </cell>
          <cell r="AP10">
            <v>517036600</v>
          </cell>
          <cell r="AQ10">
            <v>111977273</v>
          </cell>
          <cell r="AR10">
            <v>9233445</v>
          </cell>
          <cell r="AU10">
            <v>9233445</v>
          </cell>
          <cell r="AV10">
            <v>43130170</v>
          </cell>
          <cell r="AW10">
            <v>1287162</v>
          </cell>
          <cell r="AX10">
            <v>160609</v>
          </cell>
          <cell r="AY10">
            <v>23710980</v>
          </cell>
          <cell r="AZ10">
            <v>17971419</v>
          </cell>
          <cell r="BB10">
            <v>2607021169</v>
          </cell>
          <cell r="BE10">
            <v>205996001</v>
          </cell>
          <cell r="BF10">
            <v>205996001</v>
          </cell>
          <cell r="BG10">
            <v>14578251656</v>
          </cell>
          <cell r="BH10">
            <v>1033214596</v>
          </cell>
          <cell r="BI10">
            <v>6215560044</v>
          </cell>
          <cell r="BJ10">
            <v>9973456</v>
          </cell>
          <cell r="BL10">
            <v>9973456</v>
          </cell>
          <cell r="BM10">
            <v>946731108</v>
          </cell>
          <cell r="BO10">
            <v>3227874951</v>
          </cell>
          <cell r="BP10">
            <v>47052863</v>
          </cell>
          <cell r="BX10">
            <v>11480407018</v>
          </cell>
          <cell r="BY10">
            <v>57701490</v>
          </cell>
          <cell r="BZ10">
            <v>57701490</v>
          </cell>
          <cell r="CC10">
            <v>57701490</v>
          </cell>
          <cell r="CD10">
            <v>440438515</v>
          </cell>
          <cell r="CE10">
            <v>437386304</v>
          </cell>
          <cell r="CF10">
            <v>3052211</v>
          </cell>
          <cell r="CG10">
            <v>2591225625</v>
          </cell>
          <cell r="CH10">
            <v>1415049191</v>
          </cell>
          <cell r="CI10">
            <v>246679120</v>
          </cell>
          <cell r="CK10">
            <v>53753181</v>
          </cell>
          <cell r="CL10">
            <v>188732752</v>
          </cell>
          <cell r="CM10">
            <v>268663064</v>
          </cell>
          <cell r="CN10">
            <v>136730834</v>
          </cell>
          <cell r="CO10">
            <v>281617483</v>
          </cell>
          <cell r="CP10">
            <v>5984133</v>
          </cell>
          <cell r="CQ10">
            <v>2484440</v>
          </cell>
          <cell r="CS10">
            <v>10435</v>
          </cell>
          <cell r="CU10">
            <v>3040143148</v>
          </cell>
          <cell r="CV10">
            <v>14578251656</v>
          </cell>
        </row>
        <row r="11">
          <cell r="A11">
            <v>35309</v>
          </cell>
          <cell r="B11">
            <v>673312</v>
          </cell>
          <cell r="D11">
            <v>673312</v>
          </cell>
          <cell r="F11">
            <v>9240260554</v>
          </cell>
          <cell r="H11">
            <v>9240260554</v>
          </cell>
          <cell r="I11">
            <v>2121523241</v>
          </cell>
          <cell r="M11">
            <v>465881038</v>
          </cell>
          <cell r="N11">
            <v>430625389</v>
          </cell>
          <cell r="P11">
            <v>35225649</v>
          </cell>
          <cell r="Q11">
            <v>30000</v>
          </cell>
          <cell r="S11">
            <v>1984236</v>
          </cell>
          <cell r="T11">
            <v>11830322381</v>
          </cell>
          <cell r="U11">
            <v>969470571</v>
          </cell>
          <cell r="V11">
            <v>641055338</v>
          </cell>
          <cell r="W11">
            <v>3108093</v>
          </cell>
          <cell r="X11">
            <v>140749550</v>
          </cell>
          <cell r="Y11">
            <v>140835178</v>
          </cell>
          <cell r="Z11">
            <v>41051881</v>
          </cell>
          <cell r="AB11">
            <v>2670531</v>
          </cell>
          <cell r="AD11">
            <v>248768554</v>
          </cell>
          <cell r="AE11">
            <v>16361109</v>
          </cell>
          <cell r="AH11">
            <v>16361109</v>
          </cell>
          <cell r="AK11">
            <v>1391282307</v>
          </cell>
          <cell r="AL11">
            <v>609236214</v>
          </cell>
          <cell r="AM11">
            <v>73782464</v>
          </cell>
          <cell r="AN11">
            <v>27025125</v>
          </cell>
          <cell r="AP11">
            <v>542314564</v>
          </cell>
          <cell r="AQ11">
            <v>138923940</v>
          </cell>
          <cell r="AR11">
            <v>2006411</v>
          </cell>
          <cell r="AU11">
            <v>2006411</v>
          </cell>
          <cell r="AV11">
            <v>43901159</v>
          </cell>
          <cell r="AW11">
            <v>1623710</v>
          </cell>
          <cell r="AX11">
            <v>91012</v>
          </cell>
          <cell r="AY11">
            <v>15052854</v>
          </cell>
          <cell r="AZ11">
            <v>27133583</v>
          </cell>
          <cell r="BB11">
            <v>2671790111</v>
          </cell>
          <cell r="BE11">
            <v>282570580</v>
          </cell>
          <cell r="BF11">
            <v>282570580</v>
          </cell>
          <cell r="BG11">
            <v>14784683072</v>
          </cell>
          <cell r="BH11">
            <v>1033214596</v>
          </cell>
          <cell r="BI11">
            <v>6215552649</v>
          </cell>
          <cell r="BJ11">
            <v>9973456</v>
          </cell>
          <cell r="BL11">
            <v>9973456</v>
          </cell>
          <cell r="BM11">
            <v>954649749</v>
          </cell>
          <cell r="BO11">
            <v>3226794905</v>
          </cell>
          <cell r="BP11">
            <v>46442254</v>
          </cell>
          <cell r="BX11">
            <v>11486627609</v>
          </cell>
          <cell r="BY11">
            <v>59413304</v>
          </cell>
          <cell r="BZ11">
            <v>59413304</v>
          </cell>
          <cell r="CC11">
            <v>59413304</v>
          </cell>
          <cell r="CD11">
            <v>441154201</v>
          </cell>
          <cell r="CE11">
            <v>438101990</v>
          </cell>
          <cell r="CF11">
            <v>3052211</v>
          </cell>
          <cell r="CG11">
            <v>2788684584</v>
          </cell>
          <cell r="CH11">
            <v>1509965634</v>
          </cell>
          <cell r="CI11">
            <v>239976348</v>
          </cell>
          <cell r="CK11">
            <v>59677600</v>
          </cell>
          <cell r="CL11">
            <v>203547289</v>
          </cell>
          <cell r="CM11">
            <v>295184030</v>
          </cell>
          <cell r="CN11">
            <v>123687810</v>
          </cell>
          <cell r="CO11">
            <v>356645873</v>
          </cell>
          <cell r="CP11">
            <v>6517066</v>
          </cell>
          <cell r="CQ11">
            <v>2285336</v>
          </cell>
          <cell r="CS11">
            <v>972</v>
          </cell>
          <cell r="CU11">
            <v>3238642159</v>
          </cell>
          <cell r="CV11">
            <v>14784683072</v>
          </cell>
        </row>
        <row r="12">
          <cell r="A12">
            <v>35339</v>
          </cell>
          <cell r="B12">
            <v>644007</v>
          </cell>
          <cell r="D12">
            <v>644007</v>
          </cell>
          <cell r="F12">
            <v>9257719644</v>
          </cell>
          <cell r="H12">
            <v>9257719644</v>
          </cell>
          <cell r="I12">
            <v>2180850330</v>
          </cell>
          <cell r="M12">
            <v>465881985</v>
          </cell>
          <cell r="N12">
            <v>430625389</v>
          </cell>
          <cell r="P12">
            <v>35226596</v>
          </cell>
          <cell r="Q12">
            <v>30000</v>
          </cell>
          <cell r="S12">
            <v>1984236</v>
          </cell>
          <cell r="T12">
            <v>11907080202</v>
          </cell>
          <cell r="U12">
            <v>953298031</v>
          </cell>
          <cell r="V12">
            <v>639877914</v>
          </cell>
          <cell r="W12">
            <v>3666371</v>
          </cell>
          <cell r="X12">
            <v>118498327</v>
          </cell>
          <cell r="Y12">
            <v>152420464</v>
          </cell>
          <cell r="Z12">
            <v>35999212</v>
          </cell>
          <cell r="AB12">
            <v>2835743</v>
          </cell>
          <cell r="AD12">
            <v>236632869</v>
          </cell>
          <cell r="AE12">
            <v>15280457</v>
          </cell>
          <cell r="AH12">
            <v>15280457</v>
          </cell>
          <cell r="AK12">
            <v>1317308540</v>
          </cell>
          <cell r="AL12">
            <v>618682493</v>
          </cell>
          <cell r="AM12">
            <v>54906468</v>
          </cell>
          <cell r="AN12">
            <v>12832809</v>
          </cell>
          <cell r="AP12">
            <v>499564624</v>
          </cell>
          <cell r="AQ12">
            <v>131322146</v>
          </cell>
          <cell r="AR12">
            <v>2006411</v>
          </cell>
          <cell r="AU12">
            <v>2006411</v>
          </cell>
          <cell r="AV12">
            <v>44906431</v>
          </cell>
          <cell r="AW12">
            <v>302753</v>
          </cell>
          <cell r="AX12">
            <v>216147</v>
          </cell>
          <cell r="AY12">
            <v>21052967</v>
          </cell>
          <cell r="AZ12">
            <v>23334564</v>
          </cell>
          <cell r="BB12">
            <v>2569432739</v>
          </cell>
          <cell r="BE12">
            <v>351153251</v>
          </cell>
          <cell r="BF12">
            <v>351153251</v>
          </cell>
          <cell r="BG12">
            <v>14827666192</v>
          </cell>
          <cell r="BH12">
            <v>1033214596</v>
          </cell>
          <cell r="BI12">
            <v>6215605398</v>
          </cell>
          <cell r="BJ12">
            <v>4876506</v>
          </cell>
          <cell r="BL12">
            <v>4876506</v>
          </cell>
          <cell r="BM12">
            <v>953851948</v>
          </cell>
          <cell r="BO12">
            <v>3225876184</v>
          </cell>
          <cell r="BP12">
            <v>42213318</v>
          </cell>
          <cell r="BX12">
            <v>11475637950</v>
          </cell>
          <cell r="BY12">
            <v>59980204</v>
          </cell>
          <cell r="BZ12">
            <v>59980204</v>
          </cell>
          <cell r="CC12">
            <v>59980204</v>
          </cell>
          <cell r="CD12">
            <v>402042945</v>
          </cell>
          <cell r="CE12">
            <v>398990734</v>
          </cell>
          <cell r="CF12">
            <v>3052211</v>
          </cell>
          <cell r="CG12">
            <v>2881220804</v>
          </cell>
          <cell r="CH12">
            <v>1577550356</v>
          </cell>
          <cell r="CI12">
            <v>218594813</v>
          </cell>
          <cell r="CK12">
            <v>61969127</v>
          </cell>
          <cell r="CL12">
            <v>225690703</v>
          </cell>
          <cell r="CM12">
            <v>274818481</v>
          </cell>
          <cell r="CN12">
            <v>140592653</v>
          </cell>
          <cell r="CO12">
            <v>382004671</v>
          </cell>
          <cell r="CP12">
            <v>6584061</v>
          </cell>
          <cell r="CQ12">
            <v>2199256</v>
          </cell>
          <cell r="CS12">
            <v>972</v>
          </cell>
          <cell r="CU12">
            <v>3292048038</v>
          </cell>
          <cell r="CV12">
            <v>14827666192</v>
          </cell>
        </row>
        <row r="13">
          <cell r="A13">
            <v>35370</v>
          </cell>
          <cell r="B13">
            <v>691608</v>
          </cell>
          <cell r="D13">
            <v>691608</v>
          </cell>
          <cell r="F13">
            <v>9440982647</v>
          </cell>
          <cell r="H13">
            <v>9440982647</v>
          </cell>
          <cell r="I13">
            <v>1926141035</v>
          </cell>
          <cell r="M13">
            <v>575847630</v>
          </cell>
          <cell r="N13">
            <v>540607989</v>
          </cell>
          <cell r="P13">
            <v>35239641</v>
          </cell>
          <cell r="S13">
            <v>1984236</v>
          </cell>
          <cell r="T13">
            <v>11945647156</v>
          </cell>
          <cell r="U13">
            <v>970350266</v>
          </cell>
          <cell r="V13">
            <v>682398795</v>
          </cell>
          <cell r="W13">
            <v>3166603</v>
          </cell>
          <cell r="X13">
            <v>129462300</v>
          </cell>
          <cell r="Y13">
            <v>120919525</v>
          </cell>
          <cell r="Z13">
            <v>31340002</v>
          </cell>
          <cell r="AB13">
            <v>3063041</v>
          </cell>
          <cell r="AD13">
            <v>239106711</v>
          </cell>
          <cell r="AE13">
            <v>13194119</v>
          </cell>
          <cell r="AH13">
            <v>13194119</v>
          </cell>
          <cell r="AK13">
            <v>1355970738</v>
          </cell>
          <cell r="AL13">
            <v>551029412</v>
          </cell>
          <cell r="AM13">
            <v>58276732</v>
          </cell>
          <cell r="AN13">
            <v>143134388</v>
          </cell>
          <cell r="AP13">
            <v>552977631</v>
          </cell>
          <cell r="AQ13">
            <v>50552575</v>
          </cell>
          <cell r="AR13">
            <v>4156411</v>
          </cell>
          <cell r="AU13">
            <v>4156411</v>
          </cell>
          <cell r="AV13">
            <v>41645555</v>
          </cell>
          <cell r="AW13">
            <v>339639</v>
          </cell>
          <cell r="AX13">
            <v>95272</v>
          </cell>
          <cell r="AY13">
            <v>16206359</v>
          </cell>
          <cell r="AZ13">
            <v>25004285</v>
          </cell>
          <cell r="BB13">
            <v>2624423800</v>
          </cell>
          <cell r="BE13">
            <v>442064270</v>
          </cell>
          <cell r="BF13">
            <v>442064270</v>
          </cell>
          <cell r="BG13">
            <v>15012135226</v>
          </cell>
          <cell r="BH13">
            <v>1033214596</v>
          </cell>
          <cell r="BI13">
            <v>6215128247</v>
          </cell>
          <cell r="BJ13">
            <v>4876506</v>
          </cell>
          <cell r="BL13">
            <v>4876506</v>
          </cell>
          <cell r="BM13">
            <v>1334013538</v>
          </cell>
          <cell r="BO13">
            <v>2831399207</v>
          </cell>
          <cell r="BP13">
            <v>41666464</v>
          </cell>
          <cell r="BX13">
            <v>11460298558</v>
          </cell>
          <cell r="BY13">
            <v>60636029</v>
          </cell>
          <cell r="BZ13">
            <v>60636029</v>
          </cell>
          <cell r="CC13">
            <v>60636029</v>
          </cell>
          <cell r="CD13">
            <v>365547683</v>
          </cell>
          <cell r="CE13">
            <v>365547683</v>
          </cell>
          <cell r="CG13">
            <v>3116646356</v>
          </cell>
          <cell r="CH13">
            <v>1656801175</v>
          </cell>
          <cell r="CI13">
            <v>222218243</v>
          </cell>
          <cell r="CJ13">
            <v>147703095</v>
          </cell>
          <cell r="CK13">
            <v>97879439</v>
          </cell>
          <cell r="CL13">
            <v>131817545</v>
          </cell>
          <cell r="CM13">
            <v>260806169</v>
          </cell>
          <cell r="CN13">
            <v>103698063</v>
          </cell>
          <cell r="CO13">
            <v>495722627</v>
          </cell>
          <cell r="CP13">
            <v>6583509</v>
          </cell>
          <cell r="CQ13">
            <v>2420024</v>
          </cell>
          <cell r="CS13">
            <v>3067</v>
          </cell>
          <cell r="CU13">
            <v>3491200639</v>
          </cell>
          <cell r="CV13">
            <v>15012135226</v>
          </cell>
        </row>
        <row r="14">
          <cell r="A14">
            <v>35400</v>
          </cell>
          <cell r="B14">
            <v>661629</v>
          </cell>
          <cell r="D14">
            <v>661629</v>
          </cell>
          <cell r="F14">
            <v>9622060363</v>
          </cell>
          <cell r="H14">
            <v>9622060363</v>
          </cell>
          <cell r="I14">
            <v>1705408419</v>
          </cell>
          <cell r="M14">
            <v>658144577</v>
          </cell>
          <cell r="N14">
            <v>619160185</v>
          </cell>
          <cell r="P14">
            <v>38984392</v>
          </cell>
          <cell r="S14">
            <v>1984236</v>
          </cell>
          <cell r="T14">
            <v>11988259224</v>
          </cell>
          <cell r="U14">
            <v>942951728</v>
          </cell>
          <cell r="V14">
            <v>661292454</v>
          </cell>
          <cell r="W14">
            <v>1256115</v>
          </cell>
          <cell r="X14">
            <v>139627473</v>
          </cell>
          <cell r="Y14">
            <v>111366965</v>
          </cell>
          <cell r="Z14">
            <v>25193412</v>
          </cell>
          <cell r="AB14">
            <v>4215309</v>
          </cell>
          <cell r="AD14">
            <v>228201293</v>
          </cell>
          <cell r="AE14">
            <v>11834603</v>
          </cell>
          <cell r="AH14">
            <v>11834603</v>
          </cell>
          <cell r="AK14">
            <v>1449670980</v>
          </cell>
          <cell r="AL14">
            <v>635701452</v>
          </cell>
          <cell r="AM14">
            <v>35185090</v>
          </cell>
          <cell r="AN14">
            <v>195235838</v>
          </cell>
          <cell r="AP14">
            <v>498146587</v>
          </cell>
          <cell r="AQ14">
            <v>85402013</v>
          </cell>
          <cell r="AR14">
            <v>3981411</v>
          </cell>
          <cell r="AU14">
            <v>3981411</v>
          </cell>
          <cell r="AV14">
            <v>26612815</v>
          </cell>
          <cell r="AW14">
            <v>144103</v>
          </cell>
          <cell r="AX14">
            <v>44801</v>
          </cell>
          <cell r="AY14">
            <v>7182171</v>
          </cell>
          <cell r="AZ14">
            <v>19241740</v>
          </cell>
          <cell r="BB14">
            <v>2663252830</v>
          </cell>
          <cell r="BE14">
            <v>473563618</v>
          </cell>
          <cell r="BF14">
            <v>473563618</v>
          </cell>
          <cell r="BG14">
            <v>15125075672</v>
          </cell>
          <cell r="BH14">
            <v>1033214596</v>
          </cell>
          <cell r="BI14">
            <v>6211181487</v>
          </cell>
          <cell r="BJ14">
            <v>4876506</v>
          </cell>
          <cell r="BL14">
            <v>4876506</v>
          </cell>
          <cell r="BM14">
            <v>1333865346</v>
          </cell>
          <cell r="BO14">
            <v>2739944526</v>
          </cell>
          <cell r="BP14">
            <v>41045999</v>
          </cell>
          <cell r="BX14">
            <v>11364128460</v>
          </cell>
          <cell r="BY14">
            <v>61258507</v>
          </cell>
          <cell r="BZ14">
            <v>61258507</v>
          </cell>
          <cell r="CC14">
            <v>61258507</v>
          </cell>
          <cell r="CD14">
            <v>382826814</v>
          </cell>
          <cell r="CE14">
            <v>382826814</v>
          </cell>
          <cell r="CG14">
            <v>3308048630</v>
          </cell>
          <cell r="CH14">
            <v>1773270112</v>
          </cell>
          <cell r="CI14">
            <v>232468243</v>
          </cell>
          <cell r="CJ14">
            <v>200354168</v>
          </cell>
          <cell r="CK14">
            <v>123944258</v>
          </cell>
          <cell r="CL14">
            <v>140001138</v>
          </cell>
          <cell r="CM14">
            <v>256513604</v>
          </cell>
          <cell r="CN14">
            <v>82228183</v>
          </cell>
          <cell r="CO14">
            <v>499268924</v>
          </cell>
          <cell r="CP14">
            <v>6583411</v>
          </cell>
          <cell r="CQ14">
            <v>2228878</v>
          </cell>
          <cell r="CS14">
            <v>972</v>
          </cell>
          <cell r="CU14">
            <v>3699688705</v>
          </cell>
          <cell r="CV14">
            <v>15125075672</v>
          </cell>
        </row>
        <row r="15">
          <cell r="A15">
            <v>35430</v>
          </cell>
          <cell r="B15">
            <v>670233</v>
          </cell>
          <cell r="D15">
            <v>670233</v>
          </cell>
          <cell r="F15">
            <v>9706774552</v>
          </cell>
          <cell r="H15">
            <v>9706774552</v>
          </cell>
          <cell r="I15">
            <v>1687055758</v>
          </cell>
          <cell r="M15">
            <v>684803722</v>
          </cell>
          <cell r="N15">
            <v>647404936</v>
          </cell>
          <cell r="P15">
            <v>37368786</v>
          </cell>
          <cell r="Q15">
            <v>30000</v>
          </cell>
          <cell r="S15">
            <v>1984236</v>
          </cell>
          <cell r="T15">
            <v>12081288501</v>
          </cell>
          <cell r="U15">
            <v>985449937</v>
          </cell>
          <cell r="V15">
            <v>706185710</v>
          </cell>
          <cell r="W15">
            <v>1457074</v>
          </cell>
          <cell r="X15">
            <v>165030697</v>
          </cell>
          <cell r="Y15">
            <v>84190462</v>
          </cell>
          <cell r="Z15">
            <v>22590919</v>
          </cell>
          <cell r="AB15">
            <v>5995075</v>
          </cell>
          <cell r="AD15">
            <v>244800763</v>
          </cell>
          <cell r="AE15">
            <v>12038500</v>
          </cell>
          <cell r="AH15">
            <v>12038500</v>
          </cell>
          <cell r="AK15">
            <v>1362001566</v>
          </cell>
          <cell r="AL15">
            <v>615706068</v>
          </cell>
          <cell r="AM15">
            <v>27549328</v>
          </cell>
          <cell r="AN15">
            <v>78618378</v>
          </cell>
          <cell r="AP15">
            <v>518220134</v>
          </cell>
          <cell r="AQ15">
            <v>121907658</v>
          </cell>
          <cell r="AR15">
            <v>183445</v>
          </cell>
          <cell r="AU15">
            <v>183445</v>
          </cell>
          <cell r="AV15">
            <v>23617306</v>
          </cell>
          <cell r="AW15">
            <v>882480</v>
          </cell>
          <cell r="AX15">
            <v>374190</v>
          </cell>
          <cell r="AY15">
            <v>7606465</v>
          </cell>
          <cell r="AZ15">
            <v>14754171</v>
          </cell>
          <cell r="BB15">
            <v>2628091517</v>
          </cell>
          <cell r="BG15">
            <v>14709380018</v>
          </cell>
          <cell r="BH15">
            <v>1033214596</v>
          </cell>
          <cell r="BI15">
            <v>6108728696</v>
          </cell>
          <cell r="BM15">
            <v>548284666</v>
          </cell>
          <cell r="BO15">
            <v>3175022786</v>
          </cell>
          <cell r="BP15">
            <v>43501559</v>
          </cell>
          <cell r="BX15">
            <v>10908752303</v>
          </cell>
          <cell r="BY15">
            <v>61803175</v>
          </cell>
          <cell r="BZ15">
            <v>61803175</v>
          </cell>
          <cell r="CC15">
            <v>61803175</v>
          </cell>
          <cell r="CD15">
            <v>402017044</v>
          </cell>
          <cell r="CE15">
            <v>398964832</v>
          </cell>
          <cell r="CF15">
            <v>3052212</v>
          </cell>
          <cell r="CG15">
            <v>3328122891</v>
          </cell>
          <cell r="CH15">
            <v>1720828945</v>
          </cell>
          <cell r="CI15">
            <v>308014371</v>
          </cell>
          <cell r="CJ15">
            <v>72482306</v>
          </cell>
          <cell r="CK15">
            <v>23128903</v>
          </cell>
          <cell r="CL15">
            <v>198079907</v>
          </cell>
          <cell r="CM15">
            <v>228608810</v>
          </cell>
          <cell r="CN15">
            <v>69306956</v>
          </cell>
          <cell r="CO15">
            <v>707672693</v>
          </cell>
          <cell r="CP15">
            <v>6583175</v>
          </cell>
          <cell r="CQ15">
            <v>2100458</v>
          </cell>
          <cell r="CS15">
            <v>972</v>
          </cell>
          <cell r="CU15">
            <v>3738824540</v>
          </cell>
          <cell r="CV15">
            <v>14709380018</v>
          </cell>
        </row>
        <row r="16">
          <cell r="A16">
            <v>35431</v>
          </cell>
          <cell r="B16">
            <v>434701</v>
          </cell>
          <cell r="D16">
            <v>434701</v>
          </cell>
          <cell r="F16">
            <v>8054385227</v>
          </cell>
          <cell r="H16">
            <v>8054385227</v>
          </cell>
          <cell r="I16">
            <v>1369009230</v>
          </cell>
          <cell r="M16">
            <v>864219722</v>
          </cell>
          <cell r="N16">
            <v>826850936</v>
          </cell>
          <cell r="O16">
            <v>15228361</v>
          </cell>
          <cell r="P16">
            <v>22140425</v>
          </cell>
          <cell r="T16">
            <v>10288048880</v>
          </cell>
          <cell r="U16">
            <v>941217613</v>
          </cell>
          <cell r="V16">
            <v>677695920</v>
          </cell>
          <cell r="W16">
            <v>1457074</v>
          </cell>
          <cell r="X16">
            <v>162842131</v>
          </cell>
          <cell r="Y16">
            <v>80607415</v>
          </cell>
          <cell r="Z16">
            <v>12619998</v>
          </cell>
          <cell r="AB16">
            <v>5995075</v>
          </cell>
          <cell r="AD16">
            <v>243988403</v>
          </cell>
          <cell r="AE16">
            <v>12038500</v>
          </cell>
          <cell r="AH16">
            <v>12038500</v>
          </cell>
          <cell r="AK16">
            <v>1299257870</v>
          </cell>
          <cell r="AL16">
            <v>553434706</v>
          </cell>
          <cell r="AM16">
            <v>27549328</v>
          </cell>
          <cell r="AN16">
            <v>78618378</v>
          </cell>
          <cell r="AP16">
            <v>516337749</v>
          </cell>
          <cell r="AQ16">
            <v>123317709</v>
          </cell>
          <cell r="AR16">
            <v>183445</v>
          </cell>
          <cell r="AU16">
            <v>183445</v>
          </cell>
          <cell r="AV16">
            <v>23617306</v>
          </cell>
          <cell r="AW16">
            <v>882480</v>
          </cell>
          <cell r="AX16">
            <v>374190</v>
          </cell>
          <cell r="AY16">
            <v>7606465</v>
          </cell>
          <cell r="AZ16">
            <v>14754171</v>
          </cell>
          <cell r="BB16">
            <v>2520303137</v>
          </cell>
          <cell r="BG16">
            <v>12808352017</v>
          </cell>
          <cell r="BH16">
            <v>1033214596</v>
          </cell>
          <cell r="BI16">
            <v>4423544150</v>
          </cell>
          <cell r="BM16">
            <v>548284666</v>
          </cell>
          <cell r="BO16">
            <v>3024719623</v>
          </cell>
          <cell r="BP16">
            <v>43501559</v>
          </cell>
          <cell r="BX16">
            <v>9073264594</v>
          </cell>
          <cell r="BY16">
            <v>61803175</v>
          </cell>
          <cell r="BZ16">
            <v>61803175</v>
          </cell>
          <cell r="CC16">
            <v>61803175</v>
          </cell>
          <cell r="CD16">
            <v>402017044</v>
          </cell>
          <cell r="CE16">
            <v>398964832</v>
          </cell>
          <cell r="CF16">
            <v>3052212</v>
          </cell>
          <cell r="CG16">
            <v>3262582599</v>
          </cell>
          <cell r="CH16">
            <v>1684382409</v>
          </cell>
          <cell r="CI16">
            <v>308014371</v>
          </cell>
          <cell r="CJ16">
            <v>48560624</v>
          </cell>
          <cell r="CK16">
            <v>21902776</v>
          </cell>
          <cell r="CL16">
            <v>198079907</v>
          </cell>
          <cell r="CM16">
            <v>228608810</v>
          </cell>
          <cell r="CN16">
            <v>67865149</v>
          </cell>
          <cell r="CO16">
            <v>705168553</v>
          </cell>
          <cell r="CP16">
            <v>6583175</v>
          </cell>
          <cell r="CQ16">
            <v>2100458</v>
          </cell>
          <cell r="CS16">
            <v>972</v>
          </cell>
          <cell r="CU16">
            <v>3673284248</v>
          </cell>
          <cell r="CV16">
            <v>12808352017</v>
          </cell>
        </row>
        <row r="17">
          <cell r="A17">
            <v>35462</v>
          </cell>
          <cell r="B17">
            <v>604256</v>
          </cell>
          <cell r="D17">
            <v>604256</v>
          </cell>
          <cell r="F17">
            <v>7816678752</v>
          </cell>
          <cell r="H17">
            <v>7816678752</v>
          </cell>
          <cell r="I17">
            <v>773885491</v>
          </cell>
          <cell r="M17">
            <v>684773722</v>
          </cell>
          <cell r="N17">
            <v>643660185</v>
          </cell>
          <cell r="O17">
            <v>15228361</v>
          </cell>
          <cell r="P17">
            <v>25885176</v>
          </cell>
          <cell r="S17">
            <v>1984236</v>
          </cell>
          <cell r="T17">
            <v>9277926457</v>
          </cell>
          <cell r="U17">
            <v>974984855</v>
          </cell>
          <cell r="V17">
            <v>685872557</v>
          </cell>
          <cell r="W17">
            <v>1257533</v>
          </cell>
          <cell r="X17">
            <v>181435904</v>
          </cell>
          <cell r="Y17">
            <v>86118995</v>
          </cell>
          <cell r="Z17">
            <v>12599008</v>
          </cell>
          <cell r="AB17">
            <v>7700858</v>
          </cell>
          <cell r="AD17">
            <v>267567823</v>
          </cell>
          <cell r="AE17">
            <v>5881</v>
          </cell>
          <cell r="AJ17">
            <v>5881</v>
          </cell>
          <cell r="AK17">
            <v>1464383926</v>
          </cell>
          <cell r="AL17">
            <v>531359372</v>
          </cell>
          <cell r="AM17">
            <v>19034758</v>
          </cell>
          <cell r="AN17">
            <v>83656460</v>
          </cell>
          <cell r="AP17">
            <v>557280179</v>
          </cell>
          <cell r="AQ17">
            <v>273053157</v>
          </cell>
          <cell r="AR17">
            <v>183445</v>
          </cell>
          <cell r="AU17">
            <v>183445</v>
          </cell>
          <cell r="AV17">
            <v>50945447</v>
          </cell>
          <cell r="AW17">
            <v>528690</v>
          </cell>
          <cell r="AX17">
            <v>125440</v>
          </cell>
          <cell r="AY17">
            <v>24167910</v>
          </cell>
          <cell r="AZ17">
            <v>26123407</v>
          </cell>
          <cell r="BB17">
            <v>2758071377</v>
          </cell>
          <cell r="BE17">
            <v>190359471</v>
          </cell>
          <cell r="BF17">
            <v>190359471</v>
          </cell>
          <cell r="BG17">
            <v>12226357305</v>
          </cell>
          <cell r="BH17">
            <v>1033214596</v>
          </cell>
          <cell r="BI17">
            <v>3720178199</v>
          </cell>
          <cell r="BM17">
            <v>917708188</v>
          </cell>
          <cell r="BO17">
            <v>2383904297</v>
          </cell>
          <cell r="BP17">
            <v>43615282</v>
          </cell>
          <cell r="BX17">
            <v>8098620562</v>
          </cell>
          <cell r="BY17">
            <v>65265992</v>
          </cell>
          <cell r="BZ17">
            <v>65265992</v>
          </cell>
          <cell r="CC17">
            <v>65265992</v>
          </cell>
          <cell r="CD17">
            <v>394931334</v>
          </cell>
          <cell r="CE17">
            <v>394931334</v>
          </cell>
          <cell r="CG17">
            <v>3658854884</v>
          </cell>
          <cell r="CH17">
            <v>1834144748</v>
          </cell>
          <cell r="CI17">
            <v>324565183</v>
          </cell>
          <cell r="CJ17">
            <v>79499342</v>
          </cell>
          <cell r="CK17">
            <v>26477642</v>
          </cell>
          <cell r="CL17">
            <v>322041244</v>
          </cell>
          <cell r="CM17">
            <v>247684816</v>
          </cell>
          <cell r="CN17">
            <v>95773797</v>
          </cell>
          <cell r="CO17">
            <v>728668112</v>
          </cell>
          <cell r="CP17">
            <v>6583103</v>
          </cell>
          <cell r="CQ17">
            <v>2100458</v>
          </cell>
          <cell r="CS17">
            <v>972</v>
          </cell>
          <cell r="CU17">
            <v>4062470751</v>
          </cell>
          <cell r="CV17">
            <v>12226357305</v>
          </cell>
          <cell r="CX17" t="str">
            <v>влияние переоценки основных фондов</v>
          </cell>
        </row>
        <row r="18">
          <cell r="A18">
            <v>35490</v>
          </cell>
          <cell r="B18">
            <v>572765</v>
          </cell>
          <cell r="D18">
            <v>572765</v>
          </cell>
          <cell r="F18">
            <v>7770761089</v>
          </cell>
          <cell r="H18">
            <v>7770761089</v>
          </cell>
          <cell r="I18">
            <v>851945706</v>
          </cell>
          <cell r="M18">
            <v>684773722</v>
          </cell>
          <cell r="N18">
            <v>643660185</v>
          </cell>
          <cell r="O18">
            <v>15228361</v>
          </cell>
          <cell r="P18">
            <v>25885176</v>
          </cell>
          <cell r="S18">
            <v>1984236</v>
          </cell>
          <cell r="T18">
            <v>9310037518</v>
          </cell>
          <cell r="U18">
            <v>981040557</v>
          </cell>
          <cell r="V18">
            <v>679434177</v>
          </cell>
          <cell r="X18">
            <v>182828835</v>
          </cell>
          <cell r="Y18">
            <v>98682677</v>
          </cell>
          <cell r="Z18">
            <v>12373702</v>
          </cell>
          <cell r="AB18">
            <v>7721166</v>
          </cell>
          <cell r="AD18">
            <v>253162948</v>
          </cell>
          <cell r="AE18">
            <v>5513</v>
          </cell>
          <cell r="AJ18">
            <v>5513</v>
          </cell>
          <cell r="AK18">
            <v>1581802294</v>
          </cell>
          <cell r="AL18">
            <v>628171027</v>
          </cell>
          <cell r="AM18">
            <v>1329397</v>
          </cell>
          <cell r="AN18">
            <v>104472759</v>
          </cell>
          <cell r="AP18">
            <v>565154510</v>
          </cell>
          <cell r="AQ18">
            <v>282674601</v>
          </cell>
          <cell r="AR18">
            <v>11183445</v>
          </cell>
          <cell r="AU18">
            <v>11183445</v>
          </cell>
          <cell r="AV18">
            <v>55257692</v>
          </cell>
          <cell r="AW18">
            <v>247348</v>
          </cell>
          <cell r="AX18">
            <v>87474</v>
          </cell>
          <cell r="AY18">
            <v>10656779</v>
          </cell>
          <cell r="AZ18">
            <v>44266091</v>
          </cell>
          <cell r="BB18">
            <v>2882452449</v>
          </cell>
          <cell r="BE18">
            <v>253179731</v>
          </cell>
          <cell r="BF18">
            <v>253179731</v>
          </cell>
          <cell r="BG18">
            <v>12445669698</v>
          </cell>
          <cell r="BH18">
            <v>1033214596</v>
          </cell>
          <cell r="BI18">
            <v>3699248569</v>
          </cell>
          <cell r="BM18">
            <v>552996280</v>
          </cell>
          <cell r="BO18">
            <v>2748857162</v>
          </cell>
          <cell r="BP18">
            <v>43621650</v>
          </cell>
          <cell r="BX18">
            <v>8077938257</v>
          </cell>
          <cell r="BY18">
            <v>65070836</v>
          </cell>
          <cell r="BZ18">
            <v>65070836</v>
          </cell>
          <cell r="CC18">
            <v>65070836</v>
          </cell>
          <cell r="CD18">
            <v>392911503</v>
          </cell>
          <cell r="CE18">
            <v>379859291</v>
          </cell>
          <cell r="CF18">
            <v>13052212</v>
          </cell>
          <cell r="CG18">
            <v>3901064974</v>
          </cell>
          <cell r="CH18">
            <v>1921273848</v>
          </cell>
          <cell r="CI18">
            <v>359825183</v>
          </cell>
          <cell r="CJ18">
            <v>73260807</v>
          </cell>
          <cell r="CK18">
            <v>15300401</v>
          </cell>
          <cell r="CL18">
            <v>329335387</v>
          </cell>
          <cell r="CM18">
            <v>251423373</v>
          </cell>
          <cell r="CN18">
            <v>144058696</v>
          </cell>
          <cell r="CO18">
            <v>806587279</v>
          </cell>
          <cell r="CP18">
            <v>6582698</v>
          </cell>
          <cell r="CQ18">
            <v>2100458</v>
          </cell>
          <cell r="CS18">
            <v>972</v>
          </cell>
          <cell r="CU18">
            <v>4302660605</v>
          </cell>
          <cell r="CV18">
            <v>12445669698</v>
          </cell>
          <cell r="CX18" t="str">
            <v>по изменениям вступительного баланса</v>
          </cell>
        </row>
        <row r="19">
          <cell r="A19">
            <v>35521</v>
          </cell>
          <cell r="B19">
            <v>549474</v>
          </cell>
          <cell r="D19">
            <v>549474</v>
          </cell>
          <cell r="F19">
            <v>7895350888</v>
          </cell>
          <cell r="H19">
            <v>7895350888</v>
          </cell>
          <cell r="I19">
            <v>1540529401</v>
          </cell>
          <cell r="M19">
            <v>868498928</v>
          </cell>
          <cell r="N19">
            <v>831130142</v>
          </cell>
          <cell r="O19">
            <v>15228361</v>
          </cell>
          <cell r="P19">
            <v>22140425</v>
          </cell>
          <cell r="S19">
            <v>1984236</v>
          </cell>
          <cell r="T19">
            <v>10306912927</v>
          </cell>
          <cell r="U19">
            <v>974218977</v>
          </cell>
          <cell r="V19">
            <v>678193330</v>
          </cell>
          <cell r="W19">
            <v>4445</v>
          </cell>
          <cell r="X19">
            <v>177355299</v>
          </cell>
          <cell r="Y19">
            <v>90765067</v>
          </cell>
          <cell r="Z19">
            <v>12847709</v>
          </cell>
          <cell r="AB19">
            <v>15053127</v>
          </cell>
          <cell r="AD19">
            <v>209901829</v>
          </cell>
          <cell r="AK19">
            <v>1559163716</v>
          </cell>
          <cell r="AL19">
            <v>792211950</v>
          </cell>
          <cell r="AM19">
            <v>4029397</v>
          </cell>
          <cell r="AN19">
            <v>76157317</v>
          </cell>
          <cell r="AP19">
            <v>555036003</v>
          </cell>
          <cell r="AQ19">
            <v>131729049</v>
          </cell>
          <cell r="AR19">
            <v>160000</v>
          </cell>
          <cell r="AU19">
            <v>160000</v>
          </cell>
          <cell r="AV19">
            <v>64115335</v>
          </cell>
          <cell r="AW19">
            <v>1163221</v>
          </cell>
          <cell r="AX19">
            <v>67108</v>
          </cell>
          <cell r="AY19">
            <v>13164345</v>
          </cell>
          <cell r="AZ19">
            <v>49720661</v>
          </cell>
          <cell r="BB19">
            <v>2807559857</v>
          </cell>
          <cell r="BE19">
            <v>364708705</v>
          </cell>
          <cell r="BF19">
            <v>364708705</v>
          </cell>
          <cell r="BG19">
            <v>13479181489</v>
          </cell>
          <cell r="BH19">
            <v>1033214596</v>
          </cell>
          <cell r="BI19">
            <v>4436310337</v>
          </cell>
          <cell r="BM19">
            <v>555610459</v>
          </cell>
          <cell r="BO19">
            <v>2935160900</v>
          </cell>
          <cell r="BP19">
            <v>43510425</v>
          </cell>
          <cell r="BX19">
            <v>9003806717</v>
          </cell>
          <cell r="BY19">
            <v>52717498</v>
          </cell>
          <cell r="BZ19">
            <v>52717498</v>
          </cell>
          <cell r="CC19">
            <v>52717498</v>
          </cell>
          <cell r="CD19">
            <v>430681622</v>
          </cell>
          <cell r="CE19">
            <v>417534811</v>
          </cell>
          <cell r="CF19">
            <v>13146811</v>
          </cell>
          <cell r="CG19">
            <v>3983081500</v>
          </cell>
          <cell r="CH19">
            <v>1866441265</v>
          </cell>
          <cell r="CI19">
            <v>399518529</v>
          </cell>
          <cell r="CJ19">
            <v>68322430</v>
          </cell>
          <cell r="CK19">
            <v>24110311</v>
          </cell>
          <cell r="CL19">
            <v>336598797</v>
          </cell>
          <cell r="CM19">
            <v>257116566</v>
          </cell>
          <cell r="CN19">
            <v>181553559</v>
          </cell>
          <cell r="CO19">
            <v>849420043</v>
          </cell>
          <cell r="CP19">
            <v>6582251</v>
          </cell>
          <cell r="CQ19">
            <v>2310929</v>
          </cell>
          <cell r="CS19">
            <v>972</v>
          </cell>
          <cell r="CU19">
            <v>4422657274</v>
          </cell>
          <cell r="CV19">
            <v>13479181489</v>
          </cell>
        </row>
        <row r="20">
          <cell r="A20">
            <v>35551</v>
          </cell>
          <cell r="B20">
            <v>523796</v>
          </cell>
          <cell r="D20">
            <v>523796</v>
          </cell>
          <cell r="F20">
            <v>7840193865</v>
          </cell>
          <cell r="H20">
            <v>7840193865</v>
          </cell>
          <cell r="I20">
            <v>1544239298</v>
          </cell>
          <cell r="M20">
            <v>875123863</v>
          </cell>
          <cell r="N20">
            <v>838924649</v>
          </cell>
          <cell r="O20">
            <v>15228361</v>
          </cell>
          <cell r="P20">
            <v>20970853</v>
          </cell>
          <cell r="S20">
            <v>1984236</v>
          </cell>
          <cell r="T20">
            <v>10262065058</v>
          </cell>
          <cell r="U20">
            <v>987391921</v>
          </cell>
          <cell r="V20">
            <v>678358894</v>
          </cell>
          <cell r="W20">
            <v>2778</v>
          </cell>
          <cell r="X20">
            <v>182828402</v>
          </cell>
          <cell r="Y20">
            <v>94070333</v>
          </cell>
          <cell r="Z20">
            <v>14286112</v>
          </cell>
          <cell r="AB20">
            <v>17845402</v>
          </cell>
          <cell r="AD20">
            <v>219695155</v>
          </cell>
          <cell r="AK20">
            <v>1549063617</v>
          </cell>
          <cell r="AL20">
            <v>729778050</v>
          </cell>
          <cell r="AM20">
            <v>3594397</v>
          </cell>
          <cell r="AN20">
            <v>90510160</v>
          </cell>
          <cell r="AP20">
            <v>562466942</v>
          </cell>
          <cell r="AQ20">
            <v>162714068</v>
          </cell>
          <cell r="AR20">
            <v>410000</v>
          </cell>
          <cell r="AU20">
            <v>410000</v>
          </cell>
          <cell r="AV20">
            <v>35445035</v>
          </cell>
          <cell r="AW20">
            <v>1075541</v>
          </cell>
          <cell r="AX20">
            <v>90736</v>
          </cell>
          <cell r="AY20">
            <v>4128818</v>
          </cell>
          <cell r="AZ20">
            <v>30149940</v>
          </cell>
          <cell r="BB20">
            <v>2792005728</v>
          </cell>
          <cell r="BE20">
            <v>495042807</v>
          </cell>
          <cell r="BF20">
            <v>495042807</v>
          </cell>
          <cell r="BG20">
            <v>13549113593</v>
          </cell>
          <cell r="BH20">
            <v>1033214596</v>
          </cell>
          <cell r="BI20">
            <v>4435506877</v>
          </cell>
          <cell r="BM20">
            <v>557371274</v>
          </cell>
          <cell r="BO20">
            <v>2877324719</v>
          </cell>
          <cell r="BP20">
            <v>43531300</v>
          </cell>
          <cell r="BX20">
            <v>8946948766</v>
          </cell>
          <cell r="BY20">
            <v>48492595</v>
          </cell>
          <cell r="BZ20">
            <v>48492595</v>
          </cell>
          <cell r="CC20">
            <v>48492595</v>
          </cell>
          <cell r="CD20">
            <v>382792031</v>
          </cell>
          <cell r="CE20">
            <v>382792031</v>
          </cell>
          <cell r="CG20">
            <v>4161912184</v>
          </cell>
          <cell r="CH20">
            <v>2076106922</v>
          </cell>
          <cell r="CI20">
            <v>353200129</v>
          </cell>
          <cell r="CJ20">
            <v>67127585</v>
          </cell>
          <cell r="CK20">
            <v>26325710</v>
          </cell>
          <cell r="CL20">
            <v>380948424</v>
          </cell>
          <cell r="CM20">
            <v>240805866</v>
          </cell>
          <cell r="CN20">
            <v>169371677</v>
          </cell>
          <cell r="CO20">
            <v>848025871</v>
          </cell>
          <cell r="CP20">
            <v>6581472</v>
          </cell>
          <cell r="CQ20">
            <v>2385573</v>
          </cell>
          <cell r="CS20">
            <v>972</v>
          </cell>
          <cell r="CU20">
            <v>4553672232</v>
          </cell>
          <cell r="CV20">
            <v>13549113593</v>
          </cell>
        </row>
        <row r="21">
          <cell r="A21">
            <v>35582</v>
          </cell>
          <cell r="B21">
            <v>513119</v>
          </cell>
          <cell r="D21">
            <v>513119</v>
          </cell>
          <cell r="F21">
            <v>7845210777</v>
          </cell>
          <cell r="H21">
            <v>7845210777</v>
          </cell>
          <cell r="I21">
            <v>1596592998</v>
          </cell>
          <cell r="M21">
            <v>876667974</v>
          </cell>
          <cell r="N21">
            <v>838924649</v>
          </cell>
          <cell r="O21">
            <v>15228361</v>
          </cell>
          <cell r="P21">
            <v>20970853</v>
          </cell>
          <cell r="R21">
            <v>1544111</v>
          </cell>
          <cell r="S21">
            <v>1984236</v>
          </cell>
          <cell r="T21">
            <v>10320969104</v>
          </cell>
          <cell r="U21">
            <v>941570260</v>
          </cell>
          <cell r="V21">
            <v>640776300</v>
          </cell>
          <cell r="W21">
            <v>2778</v>
          </cell>
          <cell r="X21">
            <v>183740406</v>
          </cell>
          <cell r="Y21">
            <v>90863714</v>
          </cell>
          <cell r="Z21">
            <v>14751915</v>
          </cell>
          <cell r="AB21">
            <v>11435147</v>
          </cell>
          <cell r="AD21">
            <v>247374381</v>
          </cell>
          <cell r="AK21">
            <v>1599870250</v>
          </cell>
          <cell r="AL21">
            <v>750565346</v>
          </cell>
          <cell r="AM21">
            <v>6730097</v>
          </cell>
          <cell r="AN21">
            <v>109725771</v>
          </cell>
          <cell r="AP21">
            <v>572501892</v>
          </cell>
          <cell r="AQ21">
            <v>160347144</v>
          </cell>
          <cell r="AR21">
            <v>160000</v>
          </cell>
          <cell r="AU21">
            <v>160000</v>
          </cell>
          <cell r="AV21">
            <v>18325793</v>
          </cell>
          <cell r="AW21">
            <v>271041</v>
          </cell>
          <cell r="AX21">
            <v>62194</v>
          </cell>
          <cell r="AY21">
            <v>4078664</v>
          </cell>
          <cell r="AZ21">
            <v>13913894</v>
          </cell>
          <cell r="BB21">
            <v>2807300684</v>
          </cell>
          <cell r="BE21">
            <v>568877508</v>
          </cell>
          <cell r="BF21">
            <v>568877508</v>
          </cell>
          <cell r="BG21">
            <v>13697147296</v>
          </cell>
          <cell r="BH21">
            <v>1033214596</v>
          </cell>
          <cell r="BI21">
            <v>4435404282</v>
          </cell>
          <cell r="BM21">
            <v>557650264</v>
          </cell>
          <cell r="BO21">
            <v>2879132774</v>
          </cell>
          <cell r="BP21">
            <v>43526536</v>
          </cell>
          <cell r="BX21">
            <v>8948928452</v>
          </cell>
          <cell r="BY21">
            <v>39887909</v>
          </cell>
          <cell r="BZ21">
            <v>39887909</v>
          </cell>
          <cell r="CC21">
            <v>39887909</v>
          </cell>
          <cell r="CD21">
            <v>374461391</v>
          </cell>
          <cell r="CE21">
            <v>374461391</v>
          </cell>
          <cell r="CG21">
            <v>4325554391</v>
          </cell>
          <cell r="CH21">
            <v>2297715978</v>
          </cell>
          <cell r="CI21">
            <v>286676144</v>
          </cell>
          <cell r="CJ21">
            <v>70516157</v>
          </cell>
          <cell r="CK21">
            <v>23191787</v>
          </cell>
          <cell r="CL21">
            <v>404634442</v>
          </cell>
          <cell r="CM21">
            <v>252573120</v>
          </cell>
          <cell r="CN21">
            <v>162785751</v>
          </cell>
          <cell r="CO21">
            <v>827461012</v>
          </cell>
          <cell r="CP21">
            <v>5957084</v>
          </cell>
          <cell r="CQ21">
            <v>2357097</v>
          </cell>
          <cell r="CS21">
            <v>972</v>
          </cell>
          <cell r="CU21">
            <v>4708330933</v>
          </cell>
          <cell r="CV21">
            <v>13697147294</v>
          </cell>
        </row>
        <row r="22">
          <cell r="A22">
            <v>35612</v>
          </cell>
          <cell r="B22">
            <v>566364</v>
          </cell>
          <cell r="C22">
            <v>86229</v>
          </cell>
          <cell r="D22">
            <v>480135</v>
          </cell>
          <cell r="F22">
            <v>7758288888</v>
          </cell>
          <cell r="H22">
            <v>7758288888</v>
          </cell>
          <cell r="I22">
            <v>1671953761</v>
          </cell>
          <cell r="M22">
            <v>884557356</v>
          </cell>
          <cell r="N22">
            <v>848071783</v>
          </cell>
          <cell r="O22">
            <v>15228361</v>
          </cell>
          <cell r="P22">
            <v>19705873</v>
          </cell>
          <cell r="R22">
            <v>1551339</v>
          </cell>
          <cell r="T22">
            <v>10315366369</v>
          </cell>
          <cell r="U22">
            <v>968840921</v>
          </cell>
          <cell r="V22">
            <v>609772548</v>
          </cell>
          <cell r="X22">
            <v>176241728</v>
          </cell>
          <cell r="Y22">
            <v>160816896</v>
          </cell>
          <cell r="Z22">
            <v>14567841</v>
          </cell>
          <cell r="AB22">
            <v>7441908</v>
          </cell>
          <cell r="AD22">
            <v>271803115</v>
          </cell>
          <cell r="AE22">
            <v>19451743</v>
          </cell>
          <cell r="AH22">
            <v>19451743</v>
          </cell>
          <cell r="AK22">
            <v>2658230454</v>
          </cell>
          <cell r="AL22">
            <v>804378609</v>
          </cell>
          <cell r="AM22">
            <v>4550430</v>
          </cell>
          <cell r="AN22">
            <v>113252738</v>
          </cell>
          <cell r="AO22">
            <v>1033214595</v>
          </cell>
          <cell r="AP22">
            <v>541234708</v>
          </cell>
          <cell r="AQ22">
            <v>161599374</v>
          </cell>
          <cell r="AR22">
            <v>613000</v>
          </cell>
          <cell r="AU22">
            <v>613000</v>
          </cell>
          <cell r="AV22">
            <v>27793675</v>
          </cell>
          <cell r="AW22">
            <v>200702</v>
          </cell>
          <cell r="AX22">
            <v>79928</v>
          </cell>
          <cell r="AY22">
            <v>5501021</v>
          </cell>
          <cell r="AZ22">
            <v>22012024</v>
          </cell>
          <cell r="BB22">
            <v>3946732908</v>
          </cell>
          <cell r="BE22">
            <v>1479694456</v>
          </cell>
          <cell r="BF22">
            <v>1479694456</v>
          </cell>
          <cell r="BG22">
            <v>15741793733</v>
          </cell>
          <cell r="BH22">
            <v>2066429191</v>
          </cell>
          <cell r="BI22">
            <v>4419078857</v>
          </cell>
          <cell r="BM22">
            <v>531143161</v>
          </cell>
          <cell r="BO22">
            <v>2859214085</v>
          </cell>
          <cell r="BP22">
            <v>44065812</v>
          </cell>
          <cell r="BX22">
            <v>9919931106</v>
          </cell>
          <cell r="BY22">
            <v>28636838</v>
          </cell>
          <cell r="BZ22">
            <v>28636838</v>
          </cell>
          <cell r="CC22">
            <v>28636838</v>
          </cell>
          <cell r="CD22">
            <v>384698364</v>
          </cell>
          <cell r="CE22">
            <v>381551552</v>
          </cell>
          <cell r="CF22">
            <v>3146812</v>
          </cell>
          <cell r="CG22">
            <v>5401304394</v>
          </cell>
          <cell r="CH22">
            <v>2510929919</v>
          </cell>
          <cell r="CI22">
            <v>290110000</v>
          </cell>
          <cell r="CJ22">
            <v>62402426</v>
          </cell>
          <cell r="CK22">
            <v>53952263</v>
          </cell>
          <cell r="CL22">
            <v>443342254</v>
          </cell>
          <cell r="CM22">
            <v>945384847</v>
          </cell>
          <cell r="CN22">
            <v>131102237</v>
          </cell>
          <cell r="CO22">
            <v>964080448</v>
          </cell>
          <cell r="CP22">
            <v>4897286</v>
          </cell>
          <cell r="CQ22">
            <v>2324773</v>
          </cell>
          <cell r="CS22">
            <v>972</v>
          </cell>
          <cell r="CU22">
            <v>5793225789</v>
          </cell>
          <cell r="CV22">
            <v>15741793733</v>
          </cell>
        </row>
        <row r="23">
          <cell r="A23">
            <v>35643</v>
          </cell>
          <cell r="B23">
            <v>611310</v>
          </cell>
          <cell r="C23">
            <v>82539</v>
          </cell>
          <cell r="D23">
            <v>528771</v>
          </cell>
          <cell r="F23">
            <v>7637797155</v>
          </cell>
          <cell r="H23">
            <v>7637797155</v>
          </cell>
          <cell r="I23">
            <v>1726248573</v>
          </cell>
          <cell r="M23">
            <v>885280505</v>
          </cell>
          <cell r="N23">
            <v>844165814</v>
          </cell>
          <cell r="O23">
            <v>9927360</v>
          </cell>
          <cell r="P23">
            <v>29628745</v>
          </cell>
          <cell r="R23">
            <v>1558586</v>
          </cell>
          <cell r="T23">
            <v>10249937543</v>
          </cell>
          <cell r="U23">
            <v>937623504</v>
          </cell>
          <cell r="V23">
            <v>589811802</v>
          </cell>
          <cell r="X23">
            <v>164938397</v>
          </cell>
          <cell r="Y23">
            <v>155888925</v>
          </cell>
          <cell r="Z23">
            <v>15359964</v>
          </cell>
          <cell r="AB23">
            <v>11624416</v>
          </cell>
          <cell r="AD23">
            <v>278364155</v>
          </cell>
          <cell r="AE23">
            <v>20532396</v>
          </cell>
          <cell r="AH23">
            <v>20532396</v>
          </cell>
          <cell r="AK23">
            <v>2689243867</v>
          </cell>
          <cell r="AL23">
            <v>831081300</v>
          </cell>
          <cell r="AM23">
            <v>7550430</v>
          </cell>
          <cell r="AN23">
            <v>74656051</v>
          </cell>
          <cell r="AO23">
            <v>1033214595</v>
          </cell>
          <cell r="AP23">
            <v>593358795</v>
          </cell>
          <cell r="AQ23">
            <v>149382696</v>
          </cell>
          <cell r="AR23">
            <v>6540000</v>
          </cell>
          <cell r="AU23">
            <v>6540000</v>
          </cell>
          <cell r="AV23">
            <v>12708978</v>
          </cell>
          <cell r="AW23">
            <v>110102</v>
          </cell>
          <cell r="AX23">
            <v>88584</v>
          </cell>
          <cell r="AY23">
            <v>3519402</v>
          </cell>
          <cell r="AZ23">
            <v>8990890</v>
          </cell>
          <cell r="BB23">
            <v>3945012900</v>
          </cell>
          <cell r="BE23">
            <v>1531597610</v>
          </cell>
          <cell r="BF23">
            <v>1531597610</v>
          </cell>
          <cell r="BG23">
            <v>15726548053</v>
          </cell>
          <cell r="BH23">
            <v>2066429191</v>
          </cell>
          <cell r="BI23">
            <v>4415366454</v>
          </cell>
          <cell r="BM23">
            <v>532539043</v>
          </cell>
          <cell r="BO23">
            <v>2745987400</v>
          </cell>
          <cell r="BP23">
            <v>135271032</v>
          </cell>
          <cell r="BX23">
            <v>9895593120</v>
          </cell>
          <cell r="BY23">
            <v>17533844</v>
          </cell>
          <cell r="BZ23">
            <v>17533844</v>
          </cell>
          <cell r="CC23">
            <v>17533844</v>
          </cell>
          <cell r="CD23">
            <v>392853993</v>
          </cell>
          <cell r="CE23">
            <v>389707181</v>
          </cell>
          <cell r="CF23">
            <v>3146812</v>
          </cell>
          <cell r="CG23">
            <v>5414294359</v>
          </cell>
          <cell r="CH23">
            <v>2602013688</v>
          </cell>
          <cell r="CI23">
            <v>356484210</v>
          </cell>
          <cell r="CJ23">
            <v>61609981</v>
          </cell>
          <cell r="CK23">
            <v>63050770</v>
          </cell>
          <cell r="CL23">
            <v>495615714</v>
          </cell>
          <cell r="CM23">
            <v>774174013</v>
          </cell>
          <cell r="CN23">
            <v>141360363</v>
          </cell>
          <cell r="CO23">
            <v>919985620</v>
          </cell>
          <cell r="CP23">
            <v>3987992</v>
          </cell>
          <cell r="CQ23">
            <v>2283773</v>
          </cell>
          <cell r="CS23">
            <v>972</v>
          </cell>
          <cell r="CU23">
            <v>5813421089</v>
          </cell>
          <cell r="CV23">
            <v>15726548053</v>
          </cell>
        </row>
        <row r="24">
          <cell r="A24">
            <v>35674</v>
          </cell>
          <cell r="B24">
            <v>704030</v>
          </cell>
          <cell r="C24">
            <v>78849</v>
          </cell>
          <cell r="D24">
            <v>625181</v>
          </cell>
          <cell r="F24">
            <v>7619677672</v>
          </cell>
          <cell r="H24">
            <v>7619677672</v>
          </cell>
          <cell r="I24">
            <v>1798467554</v>
          </cell>
          <cell r="M24">
            <v>885010014</v>
          </cell>
          <cell r="N24">
            <v>848509906</v>
          </cell>
          <cell r="O24">
            <v>15380861</v>
          </cell>
          <cell r="P24">
            <v>19553373</v>
          </cell>
          <cell r="R24">
            <v>1565874</v>
          </cell>
          <cell r="T24">
            <v>10303859270</v>
          </cell>
          <cell r="U24">
            <v>912327164</v>
          </cell>
          <cell r="V24">
            <v>569995717</v>
          </cell>
          <cell r="X24">
            <v>167957514</v>
          </cell>
          <cell r="Y24">
            <v>144913549</v>
          </cell>
          <cell r="Z24">
            <v>14621790</v>
          </cell>
          <cell r="AB24">
            <v>14838594</v>
          </cell>
          <cell r="AD24">
            <v>283310460</v>
          </cell>
          <cell r="AE24">
            <v>21613049</v>
          </cell>
          <cell r="AH24">
            <v>21613049</v>
          </cell>
          <cell r="AK24">
            <v>2659014125</v>
          </cell>
          <cell r="AL24">
            <v>823075774</v>
          </cell>
          <cell r="AM24">
            <v>4804014</v>
          </cell>
          <cell r="AN24">
            <v>73466056</v>
          </cell>
          <cell r="AO24">
            <v>1007473855</v>
          </cell>
          <cell r="AP24">
            <v>604792236</v>
          </cell>
          <cell r="AQ24">
            <v>145402190</v>
          </cell>
          <cell r="AR24">
            <v>6910000</v>
          </cell>
          <cell r="AU24">
            <v>6910000</v>
          </cell>
          <cell r="AV24">
            <v>40448696</v>
          </cell>
          <cell r="AW24">
            <v>145881</v>
          </cell>
          <cell r="AX24">
            <v>119318</v>
          </cell>
          <cell r="AY24">
            <v>5717567</v>
          </cell>
          <cell r="AZ24">
            <v>34465930</v>
          </cell>
          <cell r="BB24">
            <v>3923623494</v>
          </cell>
          <cell r="BE24">
            <v>1580515872</v>
          </cell>
          <cell r="BF24">
            <v>1580515872</v>
          </cell>
          <cell r="BG24">
            <v>15807998636</v>
          </cell>
          <cell r="BH24">
            <v>2066429191</v>
          </cell>
          <cell r="BI24">
            <v>4417145643</v>
          </cell>
          <cell r="BM24">
            <v>532539043</v>
          </cell>
          <cell r="BO24">
            <v>2748744262</v>
          </cell>
          <cell r="BP24">
            <v>135247838</v>
          </cell>
          <cell r="BX24">
            <v>9900105977</v>
          </cell>
          <cell r="BY24">
            <v>3113562</v>
          </cell>
          <cell r="BZ24">
            <v>3113562</v>
          </cell>
          <cell r="CC24">
            <v>3113562</v>
          </cell>
          <cell r="CD24">
            <v>434773130</v>
          </cell>
          <cell r="CE24">
            <v>431626318</v>
          </cell>
          <cell r="CF24">
            <v>3146812</v>
          </cell>
          <cell r="CG24">
            <v>5463754580</v>
          </cell>
          <cell r="CH24">
            <v>2721561035</v>
          </cell>
          <cell r="CI24">
            <v>341033490</v>
          </cell>
          <cell r="CJ24">
            <v>63193967</v>
          </cell>
          <cell r="CK24">
            <v>60311155</v>
          </cell>
          <cell r="CL24">
            <v>505974950</v>
          </cell>
          <cell r="CM24">
            <v>757858418</v>
          </cell>
          <cell r="CN24">
            <v>160968041</v>
          </cell>
          <cell r="CO24">
            <v>852853524</v>
          </cell>
          <cell r="CP24">
            <v>3988884</v>
          </cell>
          <cell r="CQ24">
            <v>2261531</v>
          </cell>
          <cell r="CS24">
            <v>972</v>
          </cell>
          <cell r="CU24">
            <v>5904779097</v>
          </cell>
          <cell r="CV24">
            <v>15807998636</v>
          </cell>
        </row>
        <row r="25">
          <cell r="A25">
            <v>35704</v>
          </cell>
          <cell r="B25">
            <v>9298734</v>
          </cell>
          <cell r="C25">
            <v>75160</v>
          </cell>
          <cell r="D25">
            <v>9223574</v>
          </cell>
          <cell r="F25">
            <v>7560153606</v>
          </cell>
          <cell r="H25">
            <v>7560153606</v>
          </cell>
          <cell r="I25">
            <v>1837693965</v>
          </cell>
          <cell r="M25">
            <v>884424140</v>
          </cell>
          <cell r="N25">
            <v>848509906</v>
          </cell>
          <cell r="O25">
            <v>16360861</v>
          </cell>
          <cell r="P25">
            <v>19553373</v>
          </cell>
          <cell r="T25">
            <v>10291570445</v>
          </cell>
          <cell r="U25">
            <v>869027183</v>
          </cell>
          <cell r="V25">
            <v>565892614</v>
          </cell>
          <cell r="X25">
            <v>171312877</v>
          </cell>
          <cell r="Y25">
            <v>101950443</v>
          </cell>
          <cell r="Z25">
            <v>15471830</v>
          </cell>
          <cell r="AB25">
            <v>14399419</v>
          </cell>
          <cell r="AD25">
            <v>304079163</v>
          </cell>
          <cell r="AE25">
            <v>5230501</v>
          </cell>
          <cell r="AH25">
            <v>5230501</v>
          </cell>
          <cell r="AK25">
            <v>2567889539</v>
          </cell>
          <cell r="AL25">
            <v>773216777</v>
          </cell>
          <cell r="AM25">
            <v>7317981</v>
          </cell>
          <cell r="AN25">
            <v>78987259</v>
          </cell>
          <cell r="AO25">
            <v>954129490</v>
          </cell>
          <cell r="AP25">
            <v>593542749</v>
          </cell>
          <cell r="AQ25">
            <v>160695283</v>
          </cell>
          <cell r="AR25">
            <v>7840000</v>
          </cell>
          <cell r="AU25">
            <v>7840000</v>
          </cell>
          <cell r="AV25">
            <v>20053565</v>
          </cell>
          <cell r="AW25">
            <v>97232</v>
          </cell>
          <cell r="AX25">
            <v>123150</v>
          </cell>
          <cell r="AY25">
            <v>5567313</v>
          </cell>
          <cell r="AZ25">
            <v>14265870</v>
          </cell>
          <cell r="BB25">
            <v>3774119951</v>
          </cell>
          <cell r="BE25">
            <v>1919487707</v>
          </cell>
          <cell r="BF25">
            <v>1919487707</v>
          </cell>
          <cell r="BG25">
            <v>15985178103</v>
          </cell>
          <cell r="BH25">
            <v>2066429191</v>
          </cell>
          <cell r="BI25">
            <v>4372482690</v>
          </cell>
          <cell r="BM25">
            <v>661606729</v>
          </cell>
          <cell r="BO25">
            <v>2733284848</v>
          </cell>
          <cell r="BP25">
            <v>44156904</v>
          </cell>
          <cell r="BX25">
            <v>9877960362</v>
          </cell>
          <cell r="BY25">
            <v>1005298</v>
          </cell>
          <cell r="BZ25">
            <v>1005298</v>
          </cell>
          <cell r="CC25">
            <v>1005298</v>
          </cell>
          <cell r="CD25">
            <v>325713460</v>
          </cell>
          <cell r="CE25">
            <v>322566649</v>
          </cell>
          <cell r="CF25">
            <v>3146811</v>
          </cell>
          <cell r="CG25">
            <v>5774278229</v>
          </cell>
          <cell r="CH25">
            <v>2895268969</v>
          </cell>
          <cell r="CI25">
            <v>307276947</v>
          </cell>
          <cell r="CJ25">
            <v>68326576</v>
          </cell>
          <cell r="CK25">
            <v>77315578</v>
          </cell>
          <cell r="CL25">
            <v>716782582</v>
          </cell>
          <cell r="CM25">
            <v>762974324</v>
          </cell>
          <cell r="CN25">
            <v>117757504</v>
          </cell>
          <cell r="CO25">
            <v>828575749</v>
          </cell>
          <cell r="CP25">
            <v>3985743</v>
          </cell>
          <cell r="CQ25">
            <v>2234039</v>
          </cell>
          <cell r="CS25">
            <v>972</v>
          </cell>
          <cell r="CU25">
            <v>6106212443</v>
          </cell>
          <cell r="CV25">
            <v>15985178103</v>
          </cell>
        </row>
        <row r="26">
          <cell r="A26">
            <v>35735</v>
          </cell>
          <cell r="B26">
            <v>9220547</v>
          </cell>
          <cell r="C26">
            <v>71470</v>
          </cell>
          <cell r="D26">
            <v>9149077</v>
          </cell>
          <cell r="F26">
            <v>7533297606</v>
          </cell>
          <cell r="H26">
            <v>7533297606</v>
          </cell>
          <cell r="I26">
            <v>1904075371</v>
          </cell>
          <cell r="M26">
            <v>901465807</v>
          </cell>
          <cell r="N26">
            <v>865551673</v>
          </cell>
          <cell r="O26">
            <v>16360861</v>
          </cell>
          <cell r="P26">
            <v>19553273</v>
          </cell>
          <cell r="T26">
            <v>10348059331</v>
          </cell>
          <cell r="U26">
            <v>834882547</v>
          </cell>
          <cell r="V26">
            <v>563830756</v>
          </cell>
          <cell r="X26">
            <v>163594303</v>
          </cell>
          <cell r="Y26">
            <v>81240085</v>
          </cell>
          <cell r="Z26">
            <v>14675551</v>
          </cell>
          <cell r="AB26">
            <v>11541852</v>
          </cell>
          <cell r="AD26">
            <v>342249547</v>
          </cell>
          <cell r="AE26">
            <v>8789001</v>
          </cell>
          <cell r="AH26">
            <v>8789001</v>
          </cell>
          <cell r="AK26">
            <v>2476647914</v>
          </cell>
          <cell r="AL26">
            <v>710266613</v>
          </cell>
          <cell r="AM26">
            <v>604362</v>
          </cell>
          <cell r="AN26">
            <v>68549555</v>
          </cell>
          <cell r="AO26">
            <v>954129490</v>
          </cell>
          <cell r="AP26">
            <v>592569314</v>
          </cell>
          <cell r="AQ26">
            <v>150528580</v>
          </cell>
          <cell r="AR26">
            <v>7095000</v>
          </cell>
          <cell r="AU26">
            <v>7095000</v>
          </cell>
          <cell r="AV26">
            <v>11348251</v>
          </cell>
          <cell r="AW26">
            <v>61708</v>
          </cell>
          <cell r="AX26">
            <v>82505</v>
          </cell>
          <cell r="AY26">
            <v>5422075</v>
          </cell>
          <cell r="AZ26">
            <v>5781963</v>
          </cell>
          <cell r="BB26">
            <v>3681012260</v>
          </cell>
          <cell r="BE26">
            <v>2182119423</v>
          </cell>
          <cell r="BF26">
            <v>2182119423</v>
          </cell>
          <cell r="BG26">
            <v>16211191014</v>
          </cell>
          <cell r="BH26">
            <v>2066429191</v>
          </cell>
          <cell r="BI26">
            <v>4353844341</v>
          </cell>
          <cell r="BM26">
            <v>661467295</v>
          </cell>
          <cell r="BO26">
            <v>2721633029</v>
          </cell>
          <cell r="BP26">
            <v>44135446</v>
          </cell>
          <cell r="BX26">
            <v>9847509302</v>
          </cell>
          <cell r="CD26">
            <v>298268102</v>
          </cell>
          <cell r="CE26">
            <v>295121291</v>
          </cell>
          <cell r="CF26">
            <v>3146811</v>
          </cell>
          <cell r="CG26">
            <v>6059213550</v>
          </cell>
          <cell r="CH26">
            <v>2966291293</v>
          </cell>
          <cell r="CI26">
            <v>380423669</v>
          </cell>
          <cell r="CJ26">
            <v>77504858</v>
          </cell>
          <cell r="CK26">
            <v>101160860</v>
          </cell>
          <cell r="CL26">
            <v>704131607</v>
          </cell>
          <cell r="CM26">
            <v>774585839</v>
          </cell>
          <cell r="CN26">
            <v>142624899</v>
          </cell>
          <cell r="CO26">
            <v>912490525</v>
          </cell>
          <cell r="CP26">
            <v>3985717</v>
          </cell>
          <cell r="CQ26">
            <v>2213371</v>
          </cell>
          <cell r="CS26">
            <v>972</v>
          </cell>
          <cell r="CU26">
            <v>6363681712</v>
          </cell>
          <cell r="CV26">
            <v>16211191014</v>
          </cell>
        </row>
        <row r="27">
          <cell r="A27">
            <v>35765</v>
          </cell>
          <cell r="B27">
            <v>8893635</v>
          </cell>
          <cell r="C27">
            <v>67781</v>
          </cell>
          <cell r="D27">
            <v>8825854</v>
          </cell>
          <cell r="F27">
            <v>7517108341</v>
          </cell>
          <cell r="H27">
            <v>7517108341</v>
          </cell>
          <cell r="I27">
            <v>1933984615</v>
          </cell>
          <cell r="M27">
            <v>903613537</v>
          </cell>
          <cell r="N27">
            <v>867699403</v>
          </cell>
          <cell r="O27">
            <v>16360861</v>
          </cell>
          <cell r="P27">
            <v>19553273</v>
          </cell>
          <cell r="T27">
            <v>10363600128</v>
          </cell>
          <cell r="U27">
            <v>808588779</v>
          </cell>
          <cell r="V27">
            <v>541470978</v>
          </cell>
          <cell r="X27">
            <v>171534701</v>
          </cell>
          <cell r="Y27">
            <v>72431137</v>
          </cell>
          <cell r="Z27">
            <v>14387937</v>
          </cell>
          <cell r="AB27">
            <v>8764026</v>
          </cell>
          <cell r="AD27">
            <v>370916715</v>
          </cell>
          <cell r="AK27">
            <v>2550854383</v>
          </cell>
          <cell r="AL27">
            <v>769055199</v>
          </cell>
          <cell r="AM27">
            <v>81604362</v>
          </cell>
          <cell r="AN27">
            <v>64512278</v>
          </cell>
          <cell r="AO27">
            <v>865240590</v>
          </cell>
          <cell r="AP27">
            <v>616552946</v>
          </cell>
          <cell r="AQ27">
            <v>153889008</v>
          </cell>
          <cell r="AR27">
            <v>5760000</v>
          </cell>
          <cell r="AU27">
            <v>5760000</v>
          </cell>
          <cell r="AV27">
            <v>10132143</v>
          </cell>
          <cell r="AW27">
            <v>39851</v>
          </cell>
          <cell r="AX27">
            <v>81751</v>
          </cell>
          <cell r="AY27">
            <v>5217378</v>
          </cell>
          <cell r="AZ27">
            <v>4793163</v>
          </cell>
          <cell r="BB27">
            <v>3746252020</v>
          </cell>
          <cell r="BE27">
            <v>2116280570</v>
          </cell>
          <cell r="BF27">
            <v>2116280570</v>
          </cell>
          <cell r="BG27">
            <v>16226132718</v>
          </cell>
          <cell r="BH27">
            <v>2066429192</v>
          </cell>
          <cell r="BI27">
            <v>4368747455</v>
          </cell>
          <cell r="BM27">
            <v>661539421</v>
          </cell>
          <cell r="BO27">
            <v>2717101308</v>
          </cell>
          <cell r="BP27">
            <v>44110063</v>
          </cell>
          <cell r="BX27">
            <v>9857927439</v>
          </cell>
          <cell r="CD27">
            <v>305365647</v>
          </cell>
          <cell r="CE27">
            <v>305365647</v>
          </cell>
          <cell r="CG27">
            <v>6056698605</v>
          </cell>
          <cell r="CH27">
            <v>3126043138</v>
          </cell>
          <cell r="CI27">
            <v>386046128</v>
          </cell>
          <cell r="CJ27">
            <v>85187047</v>
          </cell>
          <cell r="CK27">
            <v>129192556</v>
          </cell>
          <cell r="CL27">
            <v>716811561</v>
          </cell>
          <cell r="CM27">
            <v>573738612</v>
          </cell>
          <cell r="CN27">
            <v>93742173</v>
          </cell>
          <cell r="CO27">
            <v>945937390</v>
          </cell>
          <cell r="CP27">
            <v>3985605</v>
          </cell>
          <cell r="CQ27">
            <v>2154450</v>
          </cell>
          <cell r="CS27">
            <v>972</v>
          </cell>
          <cell r="CU27">
            <v>6368205279</v>
          </cell>
          <cell r="CV27">
            <v>16226132718</v>
          </cell>
        </row>
        <row r="28">
          <cell r="A28">
            <v>35795</v>
          </cell>
          <cell r="B28">
            <v>8770043</v>
          </cell>
          <cell r="D28">
            <v>8770043</v>
          </cell>
          <cell r="F28">
            <v>7620439115</v>
          </cell>
          <cell r="H28">
            <v>7620439115</v>
          </cell>
          <cell r="I28">
            <v>1789805323</v>
          </cell>
          <cell r="M28">
            <v>952405262</v>
          </cell>
          <cell r="N28">
            <v>907718373</v>
          </cell>
          <cell r="O28">
            <v>25850061</v>
          </cell>
          <cell r="P28">
            <v>18836828</v>
          </cell>
          <cell r="T28">
            <v>10371419743</v>
          </cell>
          <cell r="U28">
            <v>781916864</v>
          </cell>
          <cell r="V28">
            <v>498254158</v>
          </cell>
          <cell r="X28">
            <v>203804797</v>
          </cell>
          <cell r="Y28">
            <v>60243212</v>
          </cell>
          <cell r="Z28">
            <v>14978106</v>
          </cell>
          <cell r="AB28">
            <v>4636591</v>
          </cell>
          <cell r="AD28">
            <v>386789412</v>
          </cell>
          <cell r="AE28">
            <v>9785575</v>
          </cell>
          <cell r="AH28">
            <v>9588001</v>
          </cell>
          <cell r="AJ28">
            <v>197574</v>
          </cell>
          <cell r="AK28">
            <v>2312524245</v>
          </cell>
          <cell r="AL28">
            <v>658534058</v>
          </cell>
          <cell r="AM28">
            <v>107668932</v>
          </cell>
          <cell r="AN28">
            <v>52894220</v>
          </cell>
          <cell r="AO28">
            <v>772562393</v>
          </cell>
          <cell r="AP28">
            <v>577757550</v>
          </cell>
          <cell r="AQ28">
            <v>143107092</v>
          </cell>
          <cell r="AR28">
            <v>8740000</v>
          </cell>
          <cell r="AU28">
            <v>8740000</v>
          </cell>
          <cell r="AV28">
            <v>18942866</v>
          </cell>
          <cell r="AW28">
            <v>57897</v>
          </cell>
          <cell r="AX28">
            <v>101941</v>
          </cell>
          <cell r="AY28">
            <v>11615605</v>
          </cell>
          <cell r="AZ28">
            <v>7167423</v>
          </cell>
          <cell r="BB28">
            <v>3518698962</v>
          </cell>
          <cell r="BE28">
            <v>1972546763</v>
          </cell>
          <cell r="BF28">
            <v>1972546763</v>
          </cell>
          <cell r="BG28">
            <v>15862665468</v>
          </cell>
          <cell r="BH28">
            <v>2066429192</v>
          </cell>
          <cell r="BI28">
            <v>4362392314</v>
          </cell>
          <cell r="BM28">
            <v>673427123</v>
          </cell>
          <cell r="BO28">
            <v>2674964478</v>
          </cell>
          <cell r="BP28">
            <v>35707828</v>
          </cell>
          <cell r="BX28">
            <v>9812920935</v>
          </cell>
          <cell r="CD28">
            <v>251161426</v>
          </cell>
          <cell r="CE28">
            <v>248014615</v>
          </cell>
          <cell r="CF28">
            <v>3146811</v>
          </cell>
          <cell r="CG28">
            <v>5792479572</v>
          </cell>
          <cell r="CH28">
            <v>3132023542</v>
          </cell>
          <cell r="CI28">
            <v>558844015</v>
          </cell>
          <cell r="CJ28">
            <v>95611069</v>
          </cell>
          <cell r="CK28">
            <v>126205770</v>
          </cell>
          <cell r="CL28">
            <v>526468258</v>
          </cell>
          <cell r="CM28">
            <v>503305356</v>
          </cell>
          <cell r="CN28">
            <v>118654566</v>
          </cell>
          <cell r="CO28">
            <v>731366996</v>
          </cell>
          <cell r="CP28">
            <v>3985620</v>
          </cell>
          <cell r="CQ28">
            <v>2117915</v>
          </cell>
          <cell r="CU28">
            <v>6049744533</v>
          </cell>
          <cell r="CV28">
            <v>15862665468</v>
          </cell>
        </row>
        <row r="29">
          <cell r="A29">
            <v>35796</v>
          </cell>
          <cell r="B29">
            <v>8770</v>
          </cell>
          <cell r="D29">
            <v>8770</v>
          </cell>
          <cell r="F29">
            <v>7620439</v>
          </cell>
          <cell r="H29">
            <v>7620439</v>
          </cell>
          <cell r="I29">
            <v>1789805</v>
          </cell>
          <cell r="M29">
            <v>952405</v>
          </cell>
          <cell r="N29">
            <v>907718</v>
          </cell>
          <cell r="O29">
            <v>25850</v>
          </cell>
          <cell r="P29">
            <v>18837</v>
          </cell>
          <cell r="T29">
            <v>10371419</v>
          </cell>
          <cell r="U29">
            <v>781917</v>
          </cell>
          <cell r="V29">
            <v>498254</v>
          </cell>
          <cell r="X29">
            <v>203805</v>
          </cell>
          <cell r="Y29">
            <v>60243</v>
          </cell>
          <cell r="Z29">
            <v>14978</v>
          </cell>
          <cell r="AB29">
            <v>4637</v>
          </cell>
          <cell r="AD29">
            <v>386789</v>
          </cell>
          <cell r="AE29">
            <v>9786</v>
          </cell>
          <cell r="AH29">
            <v>9588</v>
          </cell>
          <cell r="AJ29">
            <v>198</v>
          </cell>
          <cell r="AK29">
            <v>2312524</v>
          </cell>
          <cell r="AL29">
            <v>658534</v>
          </cell>
          <cell r="AM29">
            <v>107669</v>
          </cell>
          <cell r="AN29">
            <v>52894</v>
          </cell>
          <cell r="AO29">
            <v>772562</v>
          </cell>
          <cell r="AP29">
            <v>577758</v>
          </cell>
          <cell r="AQ29">
            <v>143107</v>
          </cell>
          <cell r="AR29">
            <v>8740</v>
          </cell>
          <cell r="AU29">
            <v>8740</v>
          </cell>
          <cell r="AV29">
            <v>18943</v>
          </cell>
          <cell r="AW29">
            <v>58</v>
          </cell>
          <cell r="AX29">
            <v>102</v>
          </cell>
          <cell r="AY29">
            <v>11616</v>
          </cell>
          <cell r="AZ29">
            <v>7167</v>
          </cell>
          <cell r="BB29">
            <v>3518699</v>
          </cell>
          <cell r="BD29">
            <v>1972547</v>
          </cell>
          <cell r="BF29">
            <v>1972547</v>
          </cell>
          <cell r="BG29">
            <v>15862665</v>
          </cell>
          <cell r="BH29">
            <v>2066429</v>
          </cell>
          <cell r="BI29">
            <v>4362392</v>
          </cell>
          <cell r="BM29">
            <v>673427</v>
          </cell>
          <cell r="BO29">
            <v>2674964</v>
          </cell>
          <cell r="BP29">
            <v>35708</v>
          </cell>
          <cell r="BX29">
            <v>9812920</v>
          </cell>
          <cell r="CD29">
            <v>251161</v>
          </cell>
          <cell r="CE29">
            <v>248014</v>
          </cell>
          <cell r="CF29">
            <v>3147</v>
          </cell>
          <cell r="CG29">
            <v>5792480</v>
          </cell>
          <cell r="CH29">
            <v>3132024</v>
          </cell>
          <cell r="CI29">
            <v>558844</v>
          </cell>
          <cell r="CJ29">
            <v>95611</v>
          </cell>
          <cell r="CK29">
            <v>126206</v>
          </cell>
          <cell r="CL29">
            <v>526468</v>
          </cell>
          <cell r="CM29">
            <v>503305</v>
          </cell>
          <cell r="CN29">
            <v>118655</v>
          </cell>
          <cell r="CO29">
            <v>731367</v>
          </cell>
          <cell r="CP29">
            <v>3986</v>
          </cell>
          <cell r="CQ29">
            <v>2118</v>
          </cell>
          <cell r="CU29">
            <v>6049745</v>
          </cell>
          <cell r="CV29">
            <v>15862665</v>
          </cell>
        </row>
        <row r="30">
          <cell r="A30">
            <v>35827</v>
          </cell>
          <cell r="B30">
            <v>8655</v>
          </cell>
          <cell r="D30">
            <v>8655</v>
          </cell>
          <cell r="F30">
            <v>7596425</v>
          </cell>
          <cell r="H30">
            <v>7596425</v>
          </cell>
          <cell r="I30">
            <v>1840159</v>
          </cell>
          <cell r="M30">
            <v>952405</v>
          </cell>
          <cell r="N30">
            <v>907718</v>
          </cell>
          <cell r="O30">
            <v>25850</v>
          </cell>
          <cell r="P30">
            <v>18837</v>
          </cell>
          <cell r="T30">
            <v>10397644</v>
          </cell>
          <cell r="U30">
            <v>803433</v>
          </cell>
          <cell r="V30">
            <v>519788</v>
          </cell>
          <cell r="X30">
            <v>197355</v>
          </cell>
          <cell r="Y30">
            <v>66915</v>
          </cell>
          <cell r="Z30">
            <v>14727</v>
          </cell>
          <cell r="AB30">
            <v>4648</v>
          </cell>
          <cell r="AD30">
            <v>413757</v>
          </cell>
          <cell r="AE30">
            <v>198</v>
          </cell>
          <cell r="AJ30">
            <v>198</v>
          </cell>
          <cell r="AK30">
            <v>2351079</v>
          </cell>
          <cell r="AL30">
            <v>730038</v>
          </cell>
          <cell r="AM30">
            <v>67699</v>
          </cell>
          <cell r="AN30">
            <v>63001</v>
          </cell>
          <cell r="AO30">
            <v>763400</v>
          </cell>
          <cell r="AP30">
            <v>584511</v>
          </cell>
          <cell r="AQ30">
            <v>142430</v>
          </cell>
          <cell r="AR30">
            <v>5487</v>
          </cell>
          <cell r="AU30">
            <v>5487</v>
          </cell>
          <cell r="AV30">
            <v>36080</v>
          </cell>
          <cell r="AW30">
            <v>58</v>
          </cell>
          <cell r="AX30">
            <v>264</v>
          </cell>
          <cell r="AY30">
            <v>2911</v>
          </cell>
          <cell r="AZ30">
            <v>32847</v>
          </cell>
          <cell r="BB30">
            <v>3610034</v>
          </cell>
          <cell r="BD30">
            <v>1972547</v>
          </cell>
          <cell r="BE30">
            <v>102629</v>
          </cell>
          <cell r="BF30">
            <v>2075176</v>
          </cell>
          <cell r="BG30">
            <v>16082854</v>
          </cell>
          <cell r="BH30">
            <v>2066429</v>
          </cell>
          <cell r="BI30">
            <v>4360908</v>
          </cell>
          <cell r="BM30">
            <v>673427</v>
          </cell>
          <cell r="BO30">
            <v>2673854</v>
          </cell>
          <cell r="BP30">
            <v>35160</v>
          </cell>
          <cell r="BX30">
            <v>9809778</v>
          </cell>
          <cell r="CD30">
            <v>227380</v>
          </cell>
          <cell r="CE30">
            <v>224233</v>
          </cell>
          <cell r="CF30">
            <v>3147</v>
          </cell>
          <cell r="CG30">
            <v>6039456</v>
          </cell>
          <cell r="CH30">
            <v>3292538</v>
          </cell>
          <cell r="CI30">
            <v>527069</v>
          </cell>
          <cell r="CJ30">
            <v>110571</v>
          </cell>
          <cell r="CK30">
            <v>151707</v>
          </cell>
          <cell r="CL30">
            <v>592242</v>
          </cell>
          <cell r="CM30">
            <v>519541</v>
          </cell>
          <cell r="CN30">
            <v>94045</v>
          </cell>
          <cell r="CO30">
            <v>751743</v>
          </cell>
          <cell r="CP30">
            <v>3986</v>
          </cell>
          <cell r="CQ30">
            <v>2254</v>
          </cell>
          <cell r="CU30">
            <v>6273076</v>
          </cell>
          <cell r="CV30">
            <v>16082854</v>
          </cell>
        </row>
        <row r="31">
          <cell r="A31">
            <v>35855</v>
          </cell>
          <cell r="B31">
            <v>8541</v>
          </cell>
          <cell r="D31">
            <v>8541</v>
          </cell>
          <cell r="F31">
            <v>7576514</v>
          </cell>
          <cell r="H31">
            <v>7576514</v>
          </cell>
          <cell r="I31">
            <v>1843643</v>
          </cell>
          <cell r="M31">
            <v>996560</v>
          </cell>
          <cell r="N31">
            <v>921933</v>
          </cell>
          <cell r="O31">
            <v>25850</v>
          </cell>
          <cell r="P31">
            <v>48777</v>
          </cell>
          <cell r="T31">
            <v>10425258</v>
          </cell>
          <cell r="U31">
            <v>795592</v>
          </cell>
          <cell r="V31">
            <v>503288</v>
          </cell>
          <cell r="X31">
            <v>195055</v>
          </cell>
          <cell r="Y31">
            <v>76626</v>
          </cell>
          <cell r="Z31">
            <v>15837</v>
          </cell>
          <cell r="AB31">
            <v>4786</v>
          </cell>
          <cell r="AD31">
            <v>423960</v>
          </cell>
          <cell r="AE31">
            <v>198</v>
          </cell>
          <cell r="AJ31">
            <v>198</v>
          </cell>
          <cell r="AK31">
            <v>1569797</v>
          </cell>
          <cell r="AL31">
            <v>729078</v>
          </cell>
          <cell r="AM31">
            <v>57699</v>
          </cell>
          <cell r="AN31">
            <v>56373</v>
          </cell>
          <cell r="AP31">
            <v>582856</v>
          </cell>
          <cell r="AQ31">
            <v>143791</v>
          </cell>
          <cell r="AR31">
            <v>5222</v>
          </cell>
          <cell r="AU31">
            <v>5222</v>
          </cell>
          <cell r="AV31">
            <v>52205</v>
          </cell>
          <cell r="AW31">
            <v>149</v>
          </cell>
          <cell r="AX31">
            <v>177</v>
          </cell>
          <cell r="AY31">
            <v>2767</v>
          </cell>
          <cell r="AZ31">
            <v>49112</v>
          </cell>
          <cell r="BB31">
            <v>2846974</v>
          </cell>
          <cell r="BD31">
            <v>1972547</v>
          </cell>
          <cell r="BE31">
            <v>164602</v>
          </cell>
          <cell r="BF31">
            <v>2137149</v>
          </cell>
          <cell r="BG31">
            <v>15409381</v>
          </cell>
          <cell r="BH31">
            <v>1310003</v>
          </cell>
          <cell r="BI31">
            <v>4354428</v>
          </cell>
          <cell r="BM31">
            <v>673427</v>
          </cell>
          <cell r="BO31">
            <v>2673604</v>
          </cell>
          <cell r="BP31">
            <v>35118</v>
          </cell>
          <cell r="BX31">
            <v>9046580</v>
          </cell>
          <cell r="CD31">
            <v>201901</v>
          </cell>
          <cell r="CE31">
            <v>198754</v>
          </cell>
          <cell r="CF31">
            <v>3147</v>
          </cell>
          <cell r="CG31">
            <v>6154603</v>
          </cell>
          <cell r="CH31">
            <v>3346065</v>
          </cell>
          <cell r="CI31">
            <v>465440</v>
          </cell>
          <cell r="CJ31">
            <v>115721</v>
          </cell>
          <cell r="CK31">
            <v>164475</v>
          </cell>
          <cell r="CL31">
            <v>600126</v>
          </cell>
          <cell r="CM31">
            <v>518019</v>
          </cell>
          <cell r="CN31">
            <v>87036</v>
          </cell>
          <cell r="CO31">
            <v>857721</v>
          </cell>
          <cell r="CP31">
            <v>3983</v>
          </cell>
          <cell r="CQ31">
            <v>2314</v>
          </cell>
          <cell r="CU31">
            <v>6362801</v>
          </cell>
          <cell r="CV31">
            <v>15409381</v>
          </cell>
        </row>
        <row r="32">
          <cell r="A32">
            <v>35886</v>
          </cell>
          <cell r="B32">
            <v>8433</v>
          </cell>
          <cell r="D32">
            <v>8433</v>
          </cell>
          <cell r="F32">
            <v>7532170</v>
          </cell>
          <cell r="H32">
            <v>7532170</v>
          </cell>
          <cell r="I32">
            <v>1892246</v>
          </cell>
          <cell r="M32">
            <v>1010801</v>
          </cell>
          <cell r="N32">
            <v>907733</v>
          </cell>
          <cell r="O32">
            <v>25850</v>
          </cell>
          <cell r="P32">
            <v>77218</v>
          </cell>
          <cell r="T32">
            <v>10443650</v>
          </cell>
          <cell r="U32">
            <v>812727</v>
          </cell>
          <cell r="V32">
            <v>520305</v>
          </cell>
          <cell r="X32">
            <v>193115</v>
          </cell>
          <cell r="Y32">
            <v>76058</v>
          </cell>
          <cell r="Z32">
            <v>16444</v>
          </cell>
          <cell r="AB32">
            <v>6805</v>
          </cell>
          <cell r="AD32">
            <v>438832</v>
          </cell>
          <cell r="AE32">
            <v>198</v>
          </cell>
          <cell r="AJ32">
            <v>198</v>
          </cell>
          <cell r="AK32">
            <v>1444401</v>
          </cell>
          <cell r="AL32">
            <v>620725</v>
          </cell>
          <cell r="AM32">
            <v>71012</v>
          </cell>
          <cell r="AN32">
            <v>61160</v>
          </cell>
          <cell r="AP32">
            <v>552657</v>
          </cell>
          <cell r="AQ32">
            <v>138847</v>
          </cell>
          <cell r="AR32">
            <v>7132</v>
          </cell>
          <cell r="AU32">
            <v>7132</v>
          </cell>
          <cell r="AV32">
            <v>38683</v>
          </cell>
          <cell r="AW32">
            <v>104</v>
          </cell>
          <cell r="AX32">
            <v>96</v>
          </cell>
          <cell r="AY32">
            <v>3190</v>
          </cell>
          <cell r="AZ32">
            <v>35293</v>
          </cell>
          <cell r="BB32">
            <v>2741973</v>
          </cell>
          <cell r="BD32">
            <v>1972547</v>
          </cell>
          <cell r="BE32">
            <v>197111</v>
          </cell>
          <cell r="BF32">
            <v>2169658</v>
          </cell>
          <cell r="BG32">
            <v>15355281</v>
          </cell>
          <cell r="BH32">
            <v>1310003</v>
          </cell>
          <cell r="BI32">
            <v>4354398</v>
          </cell>
          <cell r="BM32">
            <v>674162</v>
          </cell>
          <cell r="BO32">
            <v>2673802</v>
          </cell>
          <cell r="BP32">
            <v>34654</v>
          </cell>
          <cell r="BX32">
            <v>9047019</v>
          </cell>
          <cell r="CD32">
            <v>191727</v>
          </cell>
          <cell r="CE32">
            <v>188580</v>
          </cell>
          <cell r="CF32">
            <v>3147</v>
          </cell>
          <cell r="CG32">
            <v>6110247</v>
          </cell>
          <cell r="CH32">
            <v>3286127</v>
          </cell>
          <cell r="CI32">
            <v>526787</v>
          </cell>
          <cell r="CJ32">
            <v>110267</v>
          </cell>
          <cell r="CK32">
            <v>130066</v>
          </cell>
          <cell r="CL32">
            <v>605937</v>
          </cell>
          <cell r="CM32">
            <v>536751</v>
          </cell>
          <cell r="CN32">
            <v>94135</v>
          </cell>
          <cell r="CO32">
            <v>820177</v>
          </cell>
          <cell r="CP32">
            <v>3983</v>
          </cell>
          <cell r="CQ32">
            <v>2305</v>
          </cell>
          <cell r="CU32">
            <v>6308262</v>
          </cell>
          <cell r="CV32">
            <v>15355281</v>
          </cell>
        </row>
        <row r="33">
          <cell r="A33">
            <v>35916</v>
          </cell>
          <cell r="B33">
            <v>8323</v>
          </cell>
          <cell r="D33">
            <v>8323</v>
          </cell>
          <cell r="F33">
            <v>7509393</v>
          </cell>
          <cell r="H33">
            <v>7509393</v>
          </cell>
          <cell r="I33">
            <v>1915757</v>
          </cell>
          <cell r="M33">
            <v>1010805</v>
          </cell>
          <cell r="N33">
            <v>907733</v>
          </cell>
          <cell r="O33">
            <v>25850</v>
          </cell>
          <cell r="P33">
            <v>77222</v>
          </cell>
          <cell r="T33">
            <v>10444278</v>
          </cell>
          <cell r="U33">
            <v>831793</v>
          </cell>
          <cell r="V33">
            <v>524825</v>
          </cell>
          <cell r="X33">
            <v>194651</v>
          </cell>
          <cell r="Y33">
            <v>91467</v>
          </cell>
          <cell r="Z33">
            <v>15932</v>
          </cell>
          <cell r="AB33">
            <v>4918</v>
          </cell>
          <cell r="AD33">
            <v>454229</v>
          </cell>
          <cell r="AE33">
            <v>198</v>
          </cell>
          <cell r="AJ33">
            <v>198</v>
          </cell>
          <cell r="AK33">
            <v>1470029</v>
          </cell>
          <cell r="AL33">
            <v>673698</v>
          </cell>
          <cell r="AM33">
            <v>40538</v>
          </cell>
          <cell r="AN33">
            <v>65036</v>
          </cell>
          <cell r="AP33">
            <v>550556</v>
          </cell>
          <cell r="AQ33">
            <v>140201</v>
          </cell>
          <cell r="AR33">
            <v>5226</v>
          </cell>
          <cell r="AU33">
            <v>5226</v>
          </cell>
          <cell r="AV33">
            <v>41380</v>
          </cell>
          <cell r="AW33">
            <v>38</v>
          </cell>
          <cell r="AX33">
            <v>120</v>
          </cell>
          <cell r="AY33">
            <v>12316</v>
          </cell>
          <cell r="AZ33">
            <v>28906</v>
          </cell>
          <cell r="BB33">
            <v>2802855</v>
          </cell>
          <cell r="BD33">
            <v>1972547</v>
          </cell>
          <cell r="BE33">
            <v>318582</v>
          </cell>
          <cell r="BF33">
            <v>2291129</v>
          </cell>
          <cell r="BG33">
            <v>15538262</v>
          </cell>
          <cell r="BH33">
            <v>1310003</v>
          </cell>
          <cell r="BI33">
            <v>4331282</v>
          </cell>
          <cell r="BM33">
            <v>674162</v>
          </cell>
          <cell r="BO33">
            <v>2674000</v>
          </cell>
          <cell r="BP33">
            <v>34644</v>
          </cell>
          <cell r="BX33">
            <v>9024091</v>
          </cell>
          <cell r="CD33">
            <v>186153</v>
          </cell>
          <cell r="CE33">
            <v>183006</v>
          </cell>
          <cell r="CF33">
            <v>3147</v>
          </cell>
          <cell r="CG33">
            <v>6321757</v>
          </cell>
          <cell r="CH33">
            <v>3394144</v>
          </cell>
          <cell r="CI33">
            <v>489078</v>
          </cell>
          <cell r="CJ33">
            <v>78329</v>
          </cell>
          <cell r="CK33">
            <v>135376</v>
          </cell>
          <cell r="CL33">
            <v>674438</v>
          </cell>
          <cell r="CM33">
            <v>544543</v>
          </cell>
          <cell r="CN33">
            <v>107038</v>
          </cell>
          <cell r="CO33">
            <v>898811</v>
          </cell>
          <cell r="CP33">
            <v>3983</v>
          </cell>
          <cell r="CQ33">
            <v>2278</v>
          </cell>
          <cell r="CU33">
            <v>6514171</v>
          </cell>
          <cell r="CV33">
            <v>15538262</v>
          </cell>
        </row>
        <row r="34">
          <cell r="A34">
            <v>35947</v>
          </cell>
          <cell r="B34">
            <v>8210</v>
          </cell>
          <cell r="D34">
            <v>8210</v>
          </cell>
          <cell r="F34">
            <v>7493831</v>
          </cell>
          <cell r="H34">
            <v>7493831</v>
          </cell>
          <cell r="I34">
            <v>1969704</v>
          </cell>
          <cell r="M34">
            <v>1010880</v>
          </cell>
          <cell r="N34">
            <v>907733</v>
          </cell>
          <cell r="O34">
            <v>25700</v>
          </cell>
          <cell r="P34">
            <v>77447</v>
          </cell>
          <cell r="T34">
            <v>10482625</v>
          </cell>
          <cell r="U34">
            <v>837265</v>
          </cell>
          <cell r="V34">
            <v>547214</v>
          </cell>
          <cell r="X34">
            <v>184470</v>
          </cell>
          <cell r="Y34">
            <v>85232</v>
          </cell>
          <cell r="Z34">
            <v>16521</v>
          </cell>
          <cell r="AB34">
            <v>3828</v>
          </cell>
          <cell r="AD34">
            <v>436330</v>
          </cell>
          <cell r="AE34">
            <v>198</v>
          </cell>
          <cell r="AJ34">
            <v>198</v>
          </cell>
          <cell r="AK34">
            <v>1472369</v>
          </cell>
          <cell r="AL34">
            <v>736775</v>
          </cell>
          <cell r="AM34">
            <v>10698</v>
          </cell>
          <cell r="AN34">
            <v>63769</v>
          </cell>
          <cell r="AP34">
            <v>519759</v>
          </cell>
          <cell r="AQ34">
            <v>141368</v>
          </cell>
          <cell r="AR34">
            <v>5186</v>
          </cell>
          <cell r="AU34">
            <v>5186</v>
          </cell>
          <cell r="AV34">
            <v>38421</v>
          </cell>
          <cell r="AW34">
            <v>44</v>
          </cell>
          <cell r="AX34">
            <v>195</v>
          </cell>
          <cell r="AY34">
            <v>2272</v>
          </cell>
          <cell r="AZ34">
            <v>35910</v>
          </cell>
          <cell r="BB34">
            <v>2789769</v>
          </cell>
          <cell r="BD34">
            <v>1972547</v>
          </cell>
          <cell r="BE34">
            <v>334336</v>
          </cell>
          <cell r="BF34">
            <v>2306883</v>
          </cell>
          <cell r="BG34">
            <v>15579277</v>
          </cell>
          <cell r="BH34">
            <v>1310003</v>
          </cell>
          <cell r="BI34">
            <v>4330052</v>
          </cell>
          <cell r="BM34">
            <v>674333</v>
          </cell>
          <cell r="BO34">
            <v>2673798</v>
          </cell>
          <cell r="BP34">
            <v>82752</v>
          </cell>
          <cell r="BX34">
            <v>9070938</v>
          </cell>
          <cell r="CD34">
            <v>178815</v>
          </cell>
          <cell r="CE34">
            <v>175668</v>
          </cell>
          <cell r="CF34">
            <v>3147</v>
          </cell>
          <cell r="CG34">
            <v>6323280</v>
          </cell>
          <cell r="CH34">
            <v>3311770</v>
          </cell>
          <cell r="CI34">
            <v>473726</v>
          </cell>
          <cell r="CJ34">
            <v>83738</v>
          </cell>
          <cell r="CK34">
            <v>136224</v>
          </cell>
          <cell r="CL34">
            <v>681994</v>
          </cell>
          <cell r="CM34">
            <v>537406</v>
          </cell>
          <cell r="CN34">
            <v>107054</v>
          </cell>
          <cell r="CO34">
            <v>991368</v>
          </cell>
          <cell r="CP34">
            <v>3983</v>
          </cell>
          <cell r="CQ34">
            <v>2261</v>
          </cell>
          <cell r="CU34">
            <v>6508339</v>
          </cell>
          <cell r="CV34">
            <v>15579276</v>
          </cell>
        </row>
        <row r="35">
          <cell r="A35">
            <v>35977</v>
          </cell>
          <cell r="B35">
            <v>8470</v>
          </cell>
          <cell r="D35">
            <v>8470</v>
          </cell>
          <cell r="F35">
            <v>7536787</v>
          </cell>
          <cell r="H35">
            <v>7536787</v>
          </cell>
          <cell r="I35">
            <v>1993951</v>
          </cell>
          <cell r="M35">
            <v>995041</v>
          </cell>
          <cell r="N35">
            <v>891898</v>
          </cell>
          <cell r="O35">
            <v>25700</v>
          </cell>
          <cell r="P35">
            <v>77443</v>
          </cell>
          <cell r="T35">
            <v>10534249</v>
          </cell>
          <cell r="U35">
            <v>907934</v>
          </cell>
          <cell r="V35">
            <v>548550</v>
          </cell>
          <cell r="X35">
            <v>187597</v>
          </cell>
          <cell r="Y35">
            <v>146648</v>
          </cell>
          <cell r="Z35">
            <v>21350</v>
          </cell>
          <cell r="AB35">
            <v>3789</v>
          </cell>
          <cell r="AD35">
            <v>440823</v>
          </cell>
          <cell r="AE35">
            <v>198</v>
          </cell>
          <cell r="AJ35">
            <v>198</v>
          </cell>
          <cell r="AK35">
            <v>1407963</v>
          </cell>
          <cell r="AL35">
            <v>777994</v>
          </cell>
          <cell r="AM35">
            <v>11195</v>
          </cell>
          <cell r="AN35">
            <v>66893</v>
          </cell>
          <cell r="AP35">
            <v>408940</v>
          </cell>
          <cell r="AQ35">
            <v>142941</v>
          </cell>
          <cell r="AR35">
            <v>5186</v>
          </cell>
          <cell r="AU35">
            <v>5186</v>
          </cell>
          <cell r="AV35">
            <v>14815</v>
          </cell>
          <cell r="AW35">
            <v>29</v>
          </cell>
          <cell r="AX35">
            <v>84</v>
          </cell>
          <cell r="AY35">
            <v>6843</v>
          </cell>
          <cell r="AZ35">
            <v>7859</v>
          </cell>
          <cell r="BB35">
            <v>2776919</v>
          </cell>
          <cell r="BD35">
            <v>1972547</v>
          </cell>
          <cell r="BE35">
            <v>480469</v>
          </cell>
          <cell r="BF35">
            <v>2453016</v>
          </cell>
          <cell r="BG35">
            <v>15764184</v>
          </cell>
          <cell r="BH35">
            <v>1310003</v>
          </cell>
          <cell r="BI35">
            <v>4316758</v>
          </cell>
          <cell r="BM35">
            <v>734165</v>
          </cell>
          <cell r="BO35">
            <v>2657945</v>
          </cell>
          <cell r="BP35">
            <v>34673</v>
          </cell>
          <cell r="BX35">
            <v>9053544</v>
          </cell>
          <cell r="CD35">
            <v>192859</v>
          </cell>
          <cell r="CE35">
            <v>189712</v>
          </cell>
          <cell r="CF35">
            <v>3147</v>
          </cell>
          <cell r="CG35">
            <v>6513653</v>
          </cell>
          <cell r="CH35">
            <v>3252913</v>
          </cell>
          <cell r="CI35">
            <v>542878</v>
          </cell>
          <cell r="CJ35">
            <v>81396</v>
          </cell>
          <cell r="CK35">
            <v>140805</v>
          </cell>
          <cell r="CL35">
            <v>690757</v>
          </cell>
          <cell r="CM35">
            <v>583956</v>
          </cell>
          <cell r="CN35">
            <v>127533</v>
          </cell>
          <cell r="CO35">
            <v>1093415</v>
          </cell>
          <cell r="CP35">
            <v>3983</v>
          </cell>
          <cell r="CQ35">
            <v>145</v>
          </cell>
          <cell r="CU35">
            <v>6710640</v>
          </cell>
          <cell r="CV35">
            <v>15764184</v>
          </cell>
        </row>
        <row r="36">
          <cell r="A36">
            <v>36008</v>
          </cell>
          <cell r="B36">
            <v>8240</v>
          </cell>
          <cell r="D36">
            <v>8240</v>
          </cell>
          <cell r="F36">
            <v>7594665</v>
          </cell>
          <cell r="H36">
            <v>7594665</v>
          </cell>
          <cell r="I36">
            <v>1927219</v>
          </cell>
          <cell r="M36">
            <v>995041</v>
          </cell>
          <cell r="N36">
            <v>891898</v>
          </cell>
          <cell r="O36">
            <v>25700</v>
          </cell>
          <cell r="P36">
            <v>77443</v>
          </cell>
          <cell r="T36">
            <v>10525165</v>
          </cell>
          <cell r="U36">
            <v>852042</v>
          </cell>
          <cell r="V36">
            <v>530943</v>
          </cell>
          <cell r="X36">
            <v>188775</v>
          </cell>
          <cell r="Y36">
            <v>109674</v>
          </cell>
          <cell r="Z36">
            <v>19090</v>
          </cell>
          <cell r="AB36">
            <v>3560</v>
          </cell>
          <cell r="AD36">
            <v>452344</v>
          </cell>
          <cell r="AE36">
            <v>198</v>
          </cell>
          <cell r="AJ36">
            <v>198</v>
          </cell>
          <cell r="AK36">
            <v>1478124</v>
          </cell>
          <cell r="AL36">
            <v>845191</v>
          </cell>
          <cell r="AM36">
            <v>13574</v>
          </cell>
          <cell r="AN36">
            <v>63564</v>
          </cell>
          <cell r="AP36">
            <v>411434</v>
          </cell>
          <cell r="AQ36">
            <v>144361</v>
          </cell>
          <cell r="AR36">
            <v>5236</v>
          </cell>
          <cell r="AU36">
            <v>5236</v>
          </cell>
          <cell r="AV36">
            <v>11770</v>
          </cell>
          <cell r="AW36">
            <v>40</v>
          </cell>
          <cell r="AX36">
            <v>171</v>
          </cell>
          <cell r="AY36">
            <v>3274</v>
          </cell>
          <cell r="AZ36">
            <v>8285</v>
          </cell>
          <cell r="BB36">
            <v>2799714</v>
          </cell>
          <cell r="BD36">
            <v>1972547</v>
          </cell>
          <cell r="BE36">
            <v>514953</v>
          </cell>
          <cell r="BF36">
            <v>2487500</v>
          </cell>
          <cell r="BG36">
            <v>15812379</v>
          </cell>
          <cell r="BH36">
            <v>1310003</v>
          </cell>
          <cell r="BI36">
            <v>4316852</v>
          </cell>
          <cell r="BM36">
            <v>734057</v>
          </cell>
          <cell r="BO36">
            <v>2644095</v>
          </cell>
          <cell r="BP36">
            <v>34662</v>
          </cell>
          <cell r="BX36">
            <v>9039669</v>
          </cell>
          <cell r="CD36">
            <v>189637</v>
          </cell>
          <cell r="CE36">
            <v>186490</v>
          </cell>
          <cell r="CF36">
            <v>3147</v>
          </cell>
          <cell r="CG36">
            <v>6578955</v>
          </cell>
          <cell r="CH36">
            <v>3263967</v>
          </cell>
          <cell r="CI36">
            <v>609577</v>
          </cell>
          <cell r="CJ36">
            <v>87537</v>
          </cell>
          <cell r="CK36">
            <v>148080</v>
          </cell>
          <cell r="CL36">
            <v>702831</v>
          </cell>
          <cell r="CM36">
            <v>462245</v>
          </cell>
          <cell r="CN36">
            <v>105682</v>
          </cell>
          <cell r="CO36">
            <v>1199036</v>
          </cell>
          <cell r="CP36">
            <v>3983</v>
          </cell>
          <cell r="CQ36">
            <v>135</v>
          </cell>
          <cell r="CU36">
            <v>6772710</v>
          </cell>
          <cell r="CV36">
            <v>15812379</v>
          </cell>
        </row>
        <row r="37">
          <cell r="A37">
            <v>36039</v>
          </cell>
          <cell r="B37">
            <v>8122</v>
          </cell>
          <cell r="D37">
            <v>8122</v>
          </cell>
          <cell r="F37">
            <v>7597267</v>
          </cell>
          <cell r="H37">
            <v>7597267</v>
          </cell>
          <cell r="I37">
            <v>1912776</v>
          </cell>
          <cell r="M37">
            <v>995041</v>
          </cell>
          <cell r="N37">
            <v>891898</v>
          </cell>
          <cell r="O37">
            <v>25700</v>
          </cell>
          <cell r="P37">
            <v>77443</v>
          </cell>
          <cell r="T37">
            <v>10513206</v>
          </cell>
          <cell r="U37">
            <v>823778</v>
          </cell>
          <cell r="V37">
            <v>517453</v>
          </cell>
          <cell r="X37">
            <v>181348</v>
          </cell>
          <cell r="Y37">
            <v>103741</v>
          </cell>
          <cell r="Z37">
            <v>17755</v>
          </cell>
          <cell r="AB37">
            <v>3481</v>
          </cell>
          <cell r="AD37">
            <v>453118</v>
          </cell>
          <cell r="AE37">
            <v>198</v>
          </cell>
          <cell r="AJ37">
            <v>198</v>
          </cell>
          <cell r="AK37">
            <v>1674080</v>
          </cell>
          <cell r="AL37">
            <v>922034</v>
          </cell>
          <cell r="AM37">
            <v>31319</v>
          </cell>
          <cell r="AN37">
            <v>57331</v>
          </cell>
          <cell r="AP37">
            <v>518623</v>
          </cell>
          <cell r="AQ37">
            <v>144773</v>
          </cell>
          <cell r="AR37">
            <v>10</v>
          </cell>
          <cell r="AU37">
            <v>10</v>
          </cell>
          <cell r="AV37">
            <v>6429</v>
          </cell>
          <cell r="AW37">
            <v>31</v>
          </cell>
          <cell r="AX37">
            <v>49</v>
          </cell>
          <cell r="AY37">
            <v>179</v>
          </cell>
          <cell r="AZ37">
            <v>6170</v>
          </cell>
          <cell r="BB37">
            <v>2957613</v>
          </cell>
          <cell r="BD37">
            <v>1972547</v>
          </cell>
          <cell r="BE37">
            <v>323295</v>
          </cell>
          <cell r="BF37">
            <v>2295842</v>
          </cell>
          <cell r="BG37">
            <v>15766661</v>
          </cell>
          <cell r="BH37">
            <v>1310003</v>
          </cell>
          <cell r="BI37">
            <v>4308665</v>
          </cell>
          <cell r="BM37">
            <v>755948</v>
          </cell>
          <cell r="BO37">
            <v>2644095</v>
          </cell>
          <cell r="BP37">
            <v>34660</v>
          </cell>
          <cell r="BX37">
            <v>9053371</v>
          </cell>
          <cell r="CD37">
            <v>190728</v>
          </cell>
          <cell r="CE37">
            <v>187581</v>
          </cell>
          <cell r="CF37">
            <v>3147</v>
          </cell>
          <cell r="CG37">
            <v>6518458</v>
          </cell>
          <cell r="CH37">
            <v>3352398</v>
          </cell>
          <cell r="CI37">
            <v>636896</v>
          </cell>
          <cell r="CJ37">
            <v>93141</v>
          </cell>
          <cell r="CK37">
            <v>153012</v>
          </cell>
          <cell r="CL37">
            <v>739426</v>
          </cell>
          <cell r="CM37">
            <v>458685</v>
          </cell>
          <cell r="CN37">
            <v>121355</v>
          </cell>
          <cell r="CO37">
            <v>963545</v>
          </cell>
          <cell r="CP37">
            <v>3983</v>
          </cell>
          <cell r="CQ37">
            <v>121</v>
          </cell>
          <cell r="CU37">
            <v>6713290</v>
          </cell>
          <cell r="CV37">
            <v>15766661</v>
          </cell>
        </row>
        <row r="38">
          <cell r="A38">
            <v>36069</v>
          </cell>
          <cell r="B38">
            <v>8059</v>
          </cell>
          <cell r="D38">
            <v>8059</v>
          </cell>
          <cell r="F38">
            <v>5250727</v>
          </cell>
          <cell r="H38">
            <v>5250727</v>
          </cell>
          <cell r="I38">
            <v>1897005</v>
          </cell>
          <cell r="M38">
            <v>986994</v>
          </cell>
          <cell r="N38">
            <v>891898</v>
          </cell>
          <cell r="O38">
            <v>25700</v>
          </cell>
          <cell r="P38">
            <v>69396</v>
          </cell>
          <cell r="T38">
            <v>8142785</v>
          </cell>
          <cell r="U38">
            <v>839066</v>
          </cell>
          <cell r="V38">
            <v>491354</v>
          </cell>
          <cell r="X38">
            <v>176331</v>
          </cell>
          <cell r="Y38">
            <v>152783</v>
          </cell>
          <cell r="Z38">
            <v>15017</v>
          </cell>
          <cell r="AB38">
            <v>3581</v>
          </cell>
          <cell r="AD38">
            <v>443677</v>
          </cell>
          <cell r="AE38">
            <v>204</v>
          </cell>
          <cell r="AJ38">
            <v>204</v>
          </cell>
          <cell r="AK38">
            <v>2874130</v>
          </cell>
          <cell r="AL38">
            <v>1269648</v>
          </cell>
          <cell r="AM38">
            <v>29974</v>
          </cell>
          <cell r="AN38">
            <v>56403</v>
          </cell>
          <cell r="AP38">
            <v>968372</v>
          </cell>
          <cell r="AQ38">
            <v>549733</v>
          </cell>
          <cell r="AR38">
            <v>610</v>
          </cell>
          <cell r="AU38">
            <v>610</v>
          </cell>
          <cell r="AV38">
            <v>34725</v>
          </cell>
          <cell r="AW38">
            <v>295</v>
          </cell>
          <cell r="AX38">
            <v>41</v>
          </cell>
          <cell r="AY38">
            <v>367</v>
          </cell>
          <cell r="AZ38">
            <v>34022</v>
          </cell>
          <cell r="BB38">
            <v>4192412</v>
          </cell>
          <cell r="BD38">
            <v>1972547</v>
          </cell>
          <cell r="BE38">
            <v>56090</v>
          </cell>
          <cell r="BF38">
            <v>2028637</v>
          </cell>
          <cell r="BG38">
            <v>14363834</v>
          </cell>
          <cell r="BH38">
            <v>1310003</v>
          </cell>
          <cell r="BI38">
            <v>4306710</v>
          </cell>
          <cell r="BM38">
            <v>761108</v>
          </cell>
          <cell r="BO38">
            <v>292911</v>
          </cell>
          <cell r="BP38">
            <v>34656</v>
          </cell>
          <cell r="BX38">
            <v>6705388</v>
          </cell>
          <cell r="BY38">
            <v>339006</v>
          </cell>
          <cell r="BZ38">
            <v>339006</v>
          </cell>
          <cell r="CC38">
            <v>339006</v>
          </cell>
          <cell r="CD38">
            <v>274189</v>
          </cell>
          <cell r="CE38">
            <v>270925</v>
          </cell>
          <cell r="CF38">
            <v>3264</v>
          </cell>
          <cell r="CG38">
            <v>7041165</v>
          </cell>
          <cell r="CH38">
            <v>3529709</v>
          </cell>
          <cell r="CI38">
            <v>638589</v>
          </cell>
          <cell r="CJ38">
            <v>102014</v>
          </cell>
          <cell r="CK38">
            <v>157274</v>
          </cell>
          <cell r="CL38">
            <v>790518</v>
          </cell>
          <cell r="CM38">
            <v>488566</v>
          </cell>
          <cell r="CN38">
            <v>204072</v>
          </cell>
          <cell r="CO38">
            <v>1130423</v>
          </cell>
          <cell r="CP38">
            <v>3983</v>
          </cell>
          <cell r="CQ38">
            <v>103</v>
          </cell>
          <cell r="CU38">
            <v>7319440</v>
          </cell>
          <cell r="CV38">
            <v>14363834</v>
          </cell>
        </row>
        <row r="39">
          <cell r="A39">
            <v>36100</v>
          </cell>
          <cell r="B39">
            <v>83630</v>
          </cell>
          <cell r="D39">
            <v>83630</v>
          </cell>
          <cell r="F39">
            <v>5237739</v>
          </cell>
          <cell r="H39">
            <v>5237739</v>
          </cell>
          <cell r="I39">
            <v>1908299</v>
          </cell>
          <cell r="M39">
            <v>986993</v>
          </cell>
          <cell r="N39">
            <v>891898</v>
          </cell>
          <cell r="O39">
            <v>25700</v>
          </cell>
          <cell r="P39">
            <v>69395</v>
          </cell>
          <cell r="T39">
            <v>8216661</v>
          </cell>
          <cell r="U39">
            <v>926458</v>
          </cell>
          <cell r="V39">
            <v>506256</v>
          </cell>
          <cell r="X39">
            <v>178523</v>
          </cell>
          <cell r="Y39">
            <v>220455</v>
          </cell>
          <cell r="Z39">
            <v>17686</v>
          </cell>
          <cell r="AB39">
            <v>3538</v>
          </cell>
          <cell r="AD39">
            <v>456143</v>
          </cell>
          <cell r="AE39">
            <v>204</v>
          </cell>
          <cell r="AJ39">
            <v>204</v>
          </cell>
          <cell r="AK39">
            <v>2729960</v>
          </cell>
          <cell r="AL39">
            <v>1262992</v>
          </cell>
          <cell r="AM39">
            <v>15074</v>
          </cell>
          <cell r="AN39">
            <v>58996</v>
          </cell>
          <cell r="AP39">
            <v>841005</v>
          </cell>
          <cell r="AQ39">
            <v>551893</v>
          </cell>
          <cell r="AR39">
            <v>10</v>
          </cell>
          <cell r="AU39">
            <v>10</v>
          </cell>
          <cell r="AV39">
            <v>25478</v>
          </cell>
          <cell r="AW39">
            <v>910</v>
          </cell>
          <cell r="AX39">
            <v>115</v>
          </cell>
          <cell r="AY39">
            <v>13831</v>
          </cell>
          <cell r="AZ39">
            <v>10622</v>
          </cell>
          <cell r="BB39">
            <v>4138253</v>
          </cell>
          <cell r="BD39">
            <v>1972547</v>
          </cell>
          <cell r="BE39">
            <v>277973</v>
          </cell>
          <cell r="BF39">
            <v>2250520</v>
          </cell>
          <cell r="BG39">
            <v>14605434</v>
          </cell>
          <cell r="BH39">
            <v>1310003</v>
          </cell>
          <cell r="BI39">
            <v>4305235</v>
          </cell>
          <cell r="BM39">
            <v>760407</v>
          </cell>
          <cell r="BO39">
            <v>292911</v>
          </cell>
          <cell r="BP39">
            <v>34697</v>
          </cell>
          <cell r="BX39">
            <v>6703253</v>
          </cell>
          <cell r="BY39">
            <v>337856</v>
          </cell>
          <cell r="BZ39">
            <v>337856</v>
          </cell>
          <cell r="CC39">
            <v>337856</v>
          </cell>
          <cell r="CD39">
            <v>353560</v>
          </cell>
          <cell r="CE39">
            <v>350297</v>
          </cell>
          <cell r="CF39">
            <v>3263</v>
          </cell>
          <cell r="CG39">
            <v>7206702</v>
          </cell>
          <cell r="CH39">
            <v>3734039</v>
          </cell>
          <cell r="CI39">
            <v>687263</v>
          </cell>
          <cell r="CJ39">
            <v>108934</v>
          </cell>
          <cell r="CK39">
            <v>157421</v>
          </cell>
          <cell r="CL39">
            <v>880913</v>
          </cell>
          <cell r="CM39">
            <v>468747</v>
          </cell>
          <cell r="CN39">
            <v>185839</v>
          </cell>
          <cell r="CO39">
            <v>983546</v>
          </cell>
          <cell r="CP39">
            <v>3983</v>
          </cell>
          <cell r="CQ39">
            <v>80</v>
          </cell>
          <cell r="CU39">
            <v>7564325</v>
          </cell>
          <cell r="CV39">
            <v>14605434</v>
          </cell>
        </row>
        <row r="40">
          <cell r="A40">
            <v>36130</v>
          </cell>
          <cell r="B40">
            <v>83020</v>
          </cell>
          <cell r="D40">
            <v>83020</v>
          </cell>
          <cell r="F40">
            <v>5229200</v>
          </cell>
          <cell r="H40">
            <v>5229200</v>
          </cell>
          <cell r="I40">
            <v>1920809</v>
          </cell>
          <cell r="M40">
            <v>994543</v>
          </cell>
          <cell r="N40">
            <v>891898</v>
          </cell>
          <cell r="O40">
            <v>25700</v>
          </cell>
          <cell r="P40">
            <v>69395</v>
          </cell>
          <cell r="R40">
            <v>7550</v>
          </cell>
          <cell r="T40">
            <v>8227572</v>
          </cell>
          <cell r="U40">
            <v>948215</v>
          </cell>
          <cell r="V40">
            <v>556394</v>
          </cell>
          <cell r="X40">
            <v>193007</v>
          </cell>
          <cell r="Y40">
            <v>177763</v>
          </cell>
          <cell r="Z40">
            <v>20150</v>
          </cell>
          <cell r="AB40">
            <v>901</v>
          </cell>
          <cell r="AD40">
            <v>460539</v>
          </cell>
          <cell r="AK40">
            <v>3330301</v>
          </cell>
          <cell r="AL40">
            <v>1357878</v>
          </cell>
          <cell r="AM40">
            <v>15074</v>
          </cell>
          <cell r="AN40">
            <v>60545</v>
          </cell>
          <cell r="AP40">
            <v>985906</v>
          </cell>
          <cell r="AQ40">
            <v>910898</v>
          </cell>
          <cell r="AR40">
            <v>10</v>
          </cell>
          <cell r="AU40">
            <v>10</v>
          </cell>
          <cell r="AV40">
            <v>18238</v>
          </cell>
          <cell r="AW40">
            <v>315</v>
          </cell>
          <cell r="AX40">
            <v>10</v>
          </cell>
          <cell r="AY40">
            <v>3402</v>
          </cell>
          <cell r="AZ40">
            <v>14511</v>
          </cell>
          <cell r="BB40">
            <v>4757303</v>
          </cell>
          <cell r="BD40">
            <v>1972547</v>
          </cell>
          <cell r="BE40">
            <v>254302</v>
          </cell>
          <cell r="BF40">
            <v>2226849</v>
          </cell>
          <cell r="BG40">
            <v>15211724</v>
          </cell>
          <cell r="BH40">
            <v>1310003</v>
          </cell>
          <cell r="BI40">
            <v>4299187</v>
          </cell>
          <cell r="BM40">
            <v>761479</v>
          </cell>
          <cell r="BO40">
            <v>291926</v>
          </cell>
          <cell r="BP40">
            <v>34668</v>
          </cell>
          <cell r="BX40">
            <v>6697263</v>
          </cell>
          <cell r="BY40">
            <v>377319</v>
          </cell>
          <cell r="BZ40">
            <v>377319</v>
          </cell>
          <cell r="CC40">
            <v>377319</v>
          </cell>
          <cell r="CD40">
            <v>379428</v>
          </cell>
          <cell r="CE40">
            <v>376165</v>
          </cell>
          <cell r="CF40">
            <v>3263</v>
          </cell>
          <cell r="CG40">
            <v>7753274</v>
          </cell>
          <cell r="CH40">
            <v>4059121</v>
          </cell>
          <cell r="CI40">
            <v>627601</v>
          </cell>
          <cell r="CJ40">
            <v>130583</v>
          </cell>
          <cell r="CK40">
            <v>163806</v>
          </cell>
          <cell r="CL40">
            <v>892495</v>
          </cell>
          <cell r="CM40">
            <v>402566</v>
          </cell>
          <cell r="CN40">
            <v>199610</v>
          </cell>
          <cell r="CO40">
            <v>1277492</v>
          </cell>
          <cell r="CP40">
            <v>3983</v>
          </cell>
          <cell r="CQ40">
            <v>60</v>
          </cell>
          <cell r="CS40">
            <v>397</v>
          </cell>
          <cell r="CU40">
            <v>8137142</v>
          </cell>
          <cell r="CV40">
            <v>15211724</v>
          </cell>
        </row>
        <row r="41">
          <cell r="A41">
            <v>36160</v>
          </cell>
          <cell r="B41">
            <v>82350</v>
          </cell>
          <cell r="D41">
            <v>82350</v>
          </cell>
          <cell r="F41">
            <v>7546191</v>
          </cell>
          <cell r="H41">
            <v>7546191</v>
          </cell>
          <cell r="I41">
            <v>1794808</v>
          </cell>
          <cell r="M41">
            <v>1131554</v>
          </cell>
          <cell r="N41">
            <v>1023349</v>
          </cell>
          <cell r="O41">
            <v>25700</v>
          </cell>
          <cell r="P41">
            <v>74955</v>
          </cell>
          <cell r="R41">
            <v>7550</v>
          </cell>
          <cell r="T41">
            <v>10554903</v>
          </cell>
          <cell r="U41">
            <v>1001489</v>
          </cell>
          <cell r="V41">
            <v>631324</v>
          </cell>
          <cell r="X41">
            <v>184410</v>
          </cell>
          <cell r="Y41">
            <v>165529</v>
          </cell>
          <cell r="Z41">
            <v>19367</v>
          </cell>
          <cell r="AB41">
            <v>859</v>
          </cell>
          <cell r="AD41">
            <v>515241</v>
          </cell>
          <cell r="AK41">
            <v>2155438</v>
          </cell>
          <cell r="AL41">
            <v>1004406</v>
          </cell>
          <cell r="AM41">
            <v>73074</v>
          </cell>
          <cell r="AN41">
            <v>56775</v>
          </cell>
          <cell r="AP41">
            <v>818757</v>
          </cell>
          <cell r="AQ41">
            <v>202426</v>
          </cell>
          <cell r="AR41">
            <v>40</v>
          </cell>
          <cell r="AU41">
            <v>40</v>
          </cell>
          <cell r="AV41">
            <v>22476</v>
          </cell>
          <cell r="AW41">
            <v>60</v>
          </cell>
          <cell r="AX41">
            <v>31</v>
          </cell>
          <cell r="AY41">
            <v>7946</v>
          </cell>
          <cell r="AZ41">
            <v>14439</v>
          </cell>
          <cell r="BB41">
            <v>3694684</v>
          </cell>
          <cell r="BD41">
            <v>1972547</v>
          </cell>
          <cell r="BE41">
            <v>1732870</v>
          </cell>
          <cell r="BF41">
            <v>3705417</v>
          </cell>
          <cell r="BG41">
            <v>17955004</v>
          </cell>
          <cell r="BH41">
            <v>1310003</v>
          </cell>
          <cell r="BI41">
            <v>4275421</v>
          </cell>
          <cell r="BM41">
            <v>762348</v>
          </cell>
          <cell r="BO41">
            <v>2624481</v>
          </cell>
          <cell r="BP41">
            <v>34683</v>
          </cell>
          <cell r="BX41">
            <v>9006936</v>
          </cell>
          <cell r="BY41">
            <v>435773</v>
          </cell>
          <cell r="BZ41">
            <v>435773</v>
          </cell>
          <cell r="CC41">
            <v>435773</v>
          </cell>
          <cell r="CD41">
            <v>460539</v>
          </cell>
          <cell r="CE41">
            <v>457276</v>
          </cell>
          <cell r="CF41">
            <v>3263</v>
          </cell>
          <cell r="CG41">
            <v>8047256</v>
          </cell>
          <cell r="CH41">
            <v>4298053</v>
          </cell>
          <cell r="CI41">
            <v>555666</v>
          </cell>
          <cell r="CJ41">
            <v>185755</v>
          </cell>
          <cell r="CK41">
            <v>155408</v>
          </cell>
          <cell r="CL41">
            <v>905732</v>
          </cell>
          <cell r="CM41">
            <v>272364</v>
          </cell>
          <cell r="CN41">
            <v>193694</v>
          </cell>
          <cell r="CO41">
            <v>1480584</v>
          </cell>
          <cell r="CP41">
            <v>3983</v>
          </cell>
          <cell r="CQ41">
            <v>85</v>
          </cell>
          <cell r="CS41">
            <v>432</v>
          </cell>
          <cell r="CU41">
            <v>8512295</v>
          </cell>
          <cell r="CV41">
            <v>17955004</v>
          </cell>
        </row>
        <row r="42">
          <cell r="A42">
            <v>36161</v>
          </cell>
          <cell r="B42">
            <v>82350</v>
          </cell>
          <cell r="D42">
            <v>82350</v>
          </cell>
          <cell r="F42">
            <v>7546191</v>
          </cell>
          <cell r="H42">
            <v>7546191</v>
          </cell>
          <cell r="I42">
            <v>1794808</v>
          </cell>
          <cell r="M42">
            <v>1131554</v>
          </cell>
          <cell r="N42">
            <v>1023349</v>
          </cell>
          <cell r="O42">
            <v>25700</v>
          </cell>
          <cell r="P42">
            <v>74955</v>
          </cell>
          <cell r="R42">
            <v>7550</v>
          </cell>
          <cell r="T42">
            <v>10554903</v>
          </cell>
          <cell r="U42">
            <v>1001489</v>
          </cell>
          <cell r="V42">
            <v>631324</v>
          </cell>
          <cell r="X42">
            <v>184410</v>
          </cell>
          <cell r="Y42">
            <v>165529</v>
          </cell>
          <cell r="Z42">
            <v>19367</v>
          </cell>
          <cell r="AB42">
            <v>859</v>
          </cell>
          <cell r="AD42">
            <v>515241</v>
          </cell>
          <cell r="AK42">
            <v>2155438</v>
          </cell>
          <cell r="AL42">
            <v>1004406</v>
          </cell>
          <cell r="AM42">
            <v>73074</v>
          </cell>
          <cell r="AN42">
            <v>56775</v>
          </cell>
          <cell r="AP42">
            <v>818757</v>
          </cell>
          <cell r="AQ42">
            <v>202426</v>
          </cell>
          <cell r="AR42">
            <v>40</v>
          </cell>
          <cell r="AU42">
            <v>40</v>
          </cell>
          <cell r="AV42">
            <v>22476</v>
          </cell>
          <cell r="AW42">
            <v>60</v>
          </cell>
          <cell r="AX42">
            <v>31</v>
          </cell>
          <cell r="AY42">
            <v>7946</v>
          </cell>
          <cell r="AZ42">
            <v>14439</v>
          </cell>
          <cell r="BB42">
            <v>3694684</v>
          </cell>
          <cell r="BD42">
            <v>3705417</v>
          </cell>
          <cell r="BE42">
            <v>0</v>
          </cell>
          <cell r="BF42">
            <v>3706417</v>
          </cell>
          <cell r="BG42">
            <v>17955004</v>
          </cell>
          <cell r="BH42">
            <v>1310003</v>
          </cell>
          <cell r="BI42">
            <v>4275421</v>
          </cell>
          <cell r="BM42">
            <v>762348</v>
          </cell>
          <cell r="BO42">
            <v>2624481</v>
          </cell>
          <cell r="BP42">
            <v>34683</v>
          </cell>
          <cell r="BX42">
            <v>9006936</v>
          </cell>
          <cell r="BY42">
            <v>435773</v>
          </cell>
          <cell r="BZ42">
            <v>435773</v>
          </cell>
          <cell r="CC42">
            <v>435773</v>
          </cell>
          <cell r="CD42">
            <v>460539</v>
          </cell>
          <cell r="CE42">
            <v>457276</v>
          </cell>
          <cell r="CF42">
            <v>3263</v>
          </cell>
          <cell r="CG42">
            <v>8047256</v>
          </cell>
          <cell r="CH42">
            <v>4298053</v>
          </cell>
          <cell r="CI42">
            <v>555666</v>
          </cell>
          <cell r="CJ42">
            <v>185755</v>
          </cell>
          <cell r="CK42">
            <v>155408</v>
          </cell>
          <cell r="CL42">
            <v>905732</v>
          </cell>
          <cell r="CM42">
            <v>272364</v>
          </cell>
          <cell r="CN42">
            <v>193694</v>
          </cell>
          <cell r="CO42">
            <v>1480584</v>
          </cell>
          <cell r="CP42">
            <v>3983</v>
          </cell>
          <cell r="CQ42">
            <v>85</v>
          </cell>
          <cell r="CS42">
            <v>432</v>
          </cell>
          <cell r="CU42">
            <v>8512295</v>
          </cell>
          <cell r="CV42">
            <v>17955004</v>
          </cell>
        </row>
        <row r="43">
          <cell r="A43">
            <v>36192</v>
          </cell>
          <cell r="B43">
            <v>81613</v>
          </cell>
          <cell r="D43">
            <v>81613</v>
          </cell>
          <cell r="F43">
            <v>7563648</v>
          </cell>
          <cell r="H43">
            <v>7563648</v>
          </cell>
          <cell r="I43">
            <v>1822249</v>
          </cell>
          <cell r="M43">
            <v>1127945</v>
          </cell>
          <cell r="N43">
            <v>1023349</v>
          </cell>
          <cell r="O43">
            <v>25700</v>
          </cell>
          <cell r="P43">
            <v>71346</v>
          </cell>
          <cell r="R43">
            <v>7550</v>
          </cell>
          <cell r="T43">
            <v>10595455</v>
          </cell>
          <cell r="U43">
            <v>958765</v>
          </cell>
          <cell r="V43">
            <v>633985</v>
          </cell>
          <cell r="X43">
            <v>179784</v>
          </cell>
          <cell r="Y43">
            <v>122809</v>
          </cell>
          <cell r="Z43">
            <v>21281</v>
          </cell>
          <cell r="AB43">
            <v>906</v>
          </cell>
          <cell r="AD43">
            <v>510090</v>
          </cell>
          <cell r="AK43">
            <v>2254586</v>
          </cell>
          <cell r="AL43">
            <v>1204534</v>
          </cell>
          <cell r="AM43">
            <v>10074</v>
          </cell>
          <cell r="AN43">
            <v>67882</v>
          </cell>
          <cell r="AP43">
            <v>795532</v>
          </cell>
          <cell r="AQ43">
            <v>176564</v>
          </cell>
          <cell r="AV43">
            <v>16745</v>
          </cell>
          <cell r="AW43">
            <v>862</v>
          </cell>
          <cell r="AX43">
            <v>6</v>
          </cell>
          <cell r="AY43">
            <v>546</v>
          </cell>
          <cell r="AZ43">
            <v>15331</v>
          </cell>
          <cell r="BB43">
            <v>3740186</v>
          </cell>
          <cell r="BD43">
            <v>3745832</v>
          </cell>
          <cell r="BE43">
            <v>346797</v>
          </cell>
          <cell r="BF43">
            <v>4092629</v>
          </cell>
          <cell r="BG43">
            <v>18428270</v>
          </cell>
          <cell r="BH43">
            <v>1310003</v>
          </cell>
          <cell r="BI43">
            <v>4273902</v>
          </cell>
          <cell r="BM43">
            <v>763200</v>
          </cell>
          <cell r="BO43">
            <v>2624442</v>
          </cell>
          <cell r="BP43">
            <v>34667</v>
          </cell>
          <cell r="BX43">
            <v>9006214</v>
          </cell>
          <cell r="BY43">
            <v>476924</v>
          </cell>
          <cell r="BZ43">
            <v>476924</v>
          </cell>
          <cell r="CC43">
            <v>476924</v>
          </cell>
          <cell r="CD43">
            <v>460045</v>
          </cell>
          <cell r="CE43">
            <v>456782</v>
          </cell>
          <cell r="CF43">
            <v>3263</v>
          </cell>
          <cell r="CG43">
            <v>8482094</v>
          </cell>
          <cell r="CH43">
            <v>4505824</v>
          </cell>
          <cell r="CI43">
            <v>568510</v>
          </cell>
          <cell r="CJ43">
            <v>196566</v>
          </cell>
          <cell r="CK43">
            <v>152502</v>
          </cell>
          <cell r="CL43">
            <v>1010539</v>
          </cell>
          <cell r="CM43">
            <v>324364</v>
          </cell>
          <cell r="CN43">
            <v>195531</v>
          </cell>
          <cell r="CO43">
            <v>1528258</v>
          </cell>
          <cell r="CP43">
            <v>2189</v>
          </cell>
          <cell r="CQ43">
            <v>464</v>
          </cell>
          <cell r="CS43">
            <v>340</v>
          </cell>
          <cell r="CU43">
            <v>8945132</v>
          </cell>
          <cell r="CV43">
            <v>18428270</v>
          </cell>
        </row>
        <row r="44">
          <cell r="A44">
            <v>36220</v>
          </cell>
          <cell r="B44">
            <v>80950</v>
          </cell>
          <cell r="D44">
            <v>80950</v>
          </cell>
          <cell r="F44">
            <v>7572103</v>
          </cell>
          <cell r="H44">
            <v>7572103</v>
          </cell>
          <cell r="I44">
            <v>1826632</v>
          </cell>
          <cell r="M44">
            <v>1127965</v>
          </cell>
          <cell r="N44">
            <v>1023349</v>
          </cell>
          <cell r="O44">
            <v>25700</v>
          </cell>
          <cell r="P44">
            <v>71366</v>
          </cell>
          <cell r="R44">
            <v>7550</v>
          </cell>
          <cell r="T44">
            <v>10607650</v>
          </cell>
          <cell r="U44">
            <v>957037</v>
          </cell>
          <cell r="V44">
            <v>628293</v>
          </cell>
          <cell r="X44">
            <v>172066</v>
          </cell>
          <cell r="Y44">
            <v>133871</v>
          </cell>
          <cell r="Z44">
            <v>21768</v>
          </cell>
          <cell r="AB44">
            <v>1039</v>
          </cell>
          <cell r="AD44">
            <v>533353</v>
          </cell>
          <cell r="AK44">
            <v>2348489</v>
          </cell>
          <cell r="AL44">
            <v>1341191</v>
          </cell>
          <cell r="AM44">
            <v>34074</v>
          </cell>
          <cell r="AN44">
            <v>73176</v>
          </cell>
          <cell r="AP44">
            <v>749343</v>
          </cell>
          <cell r="AQ44">
            <v>150705</v>
          </cell>
          <cell r="AV44">
            <v>32756</v>
          </cell>
          <cell r="AW44">
            <v>502</v>
          </cell>
          <cell r="AX44">
            <v>15</v>
          </cell>
          <cell r="AY44">
            <v>11060</v>
          </cell>
          <cell r="AZ44">
            <v>21179</v>
          </cell>
          <cell r="BB44">
            <v>3871635</v>
          </cell>
          <cell r="BD44">
            <v>3745843</v>
          </cell>
          <cell r="BE44">
            <v>517763</v>
          </cell>
          <cell r="BF44">
            <v>4263606</v>
          </cell>
          <cell r="BG44">
            <v>18742891</v>
          </cell>
          <cell r="BH44">
            <v>1310003</v>
          </cell>
          <cell r="BI44">
            <v>4273092</v>
          </cell>
          <cell r="BM44">
            <v>763193</v>
          </cell>
          <cell r="BO44">
            <v>2624433</v>
          </cell>
          <cell r="BP44">
            <v>34658</v>
          </cell>
          <cell r="BX44">
            <v>9005379</v>
          </cell>
          <cell r="BY44">
            <v>482411</v>
          </cell>
          <cell r="BZ44">
            <v>482411</v>
          </cell>
          <cell r="CC44">
            <v>482411</v>
          </cell>
          <cell r="CD44">
            <v>447330</v>
          </cell>
          <cell r="CE44">
            <v>444067</v>
          </cell>
          <cell r="CF44">
            <v>3263</v>
          </cell>
          <cell r="CG44">
            <v>8804861</v>
          </cell>
          <cell r="CH44">
            <v>4788156</v>
          </cell>
          <cell r="CI44">
            <v>527970</v>
          </cell>
          <cell r="CJ44">
            <v>204711</v>
          </cell>
          <cell r="CK44">
            <v>133990</v>
          </cell>
          <cell r="CL44">
            <v>1013391</v>
          </cell>
          <cell r="CM44">
            <v>345031</v>
          </cell>
          <cell r="CN44">
            <v>225309</v>
          </cell>
          <cell r="CO44">
            <v>1566303</v>
          </cell>
          <cell r="CP44">
            <v>2189</v>
          </cell>
          <cell r="CQ44">
            <v>434</v>
          </cell>
          <cell r="CS44">
            <v>287</v>
          </cell>
          <cell r="CU44">
            <v>9255101</v>
          </cell>
          <cell r="CV44">
            <v>18742891</v>
          </cell>
        </row>
        <row r="45">
          <cell r="A45">
            <v>36251</v>
          </cell>
          <cell r="B45">
            <v>80258</v>
          </cell>
          <cell r="D45">
            <v>80258</v>
          </cell>
          <cell r="F45">
            <v>5272662</v>
          </cell>
          <cell r="H45">
            <v>5272662</v>
          </cell>
          <cell r="I45">
            <v>1865478</v>
          </cell>
          <cell r="M45">
            <v>1130901</v>
          </cell>
          <cell r="N45">
            <v>1023349</v>
          </cell>
          <cell r="O45">
            <v>25700</v>
          </cell>
          <cell r="P45">
            <v>74302</v>
          </cell>
          <cell r="R45">
            <v>7550</v>
          </cell>
          <cell r="T45">
            <v>8349299</v>
          </cell>
          <cell r="U45">
            <v>958907</v>
          </cell>
          <cell r="V45">
            <v>669086</v>
          </cell>
          <cell r="X45">
            <v>170347</v>
          </cell>
          <cell r="Y45">
            <v>91216</v>
          </cell>
          <cell r="Z45">
            <v>26979</v>
          </cell>
          <cell r="AB45">
            <v>1279</v>
          </cell>
          <cell r="AD45">
            <v>569349</v>
          </cell>
          <cell r="AK45">
            <v>2461135</v>
          </cell>
          <cell r="AL45">
            <v>1527498</v>
          </cell>
          <cell r="AM45">
            <v>34406</v>
          </cell>
          <cell r="AN45">
            <v>80091</v>
          </cell>
          <cell r="AP45">
            <v>673735</v>
          </cell>
          <cell r="AQ45">
            <v>145405</v>
          </cell>
          <cell r="AR45">
            <v>1209</v>
          </cell>
          <cell r="AU45">
            <v>1209</v>
          </cell>
          <cell r="AV45">
            <v>44013</v>
          </cell>
          <cell r="AW45">
            <v>162</v>
          </cell>
          <cell r="AX45">
            <v>20</v>
          </cell>
          <cell r="AY45">
            <v>2502</v>
          </cell>
          <cell r="AZ45">
            <v>41329</v>
          </cell>
          <cell r="BA45">
            <v>291229</v>
          </cell>
          <cell r="BB45">
            <v>4325842</v>
          </cell>
          <cell r="BD45">
            <v>3705417</v>
          </cell>
          <cell r="BE45">
            <v>394662</v>
          </cell>
          <cell r="BF45">
            <v>4100079</v>
          </cell>
          <cell r="BG45">
            <v>16775220</v>
          </cell>
          <cell r="BH45">
            <v>1310003</v>
          </cell>
          <cell r="BI45">
            <v>4276885</v>
          </cell>
          <cell r="BM45">
            <v>810354</v>
          </cell>
          <cell r="BO45">
            <v>337710</v>
          </cell>
          <cell r="BP45">
            <v>34683</v>
          </cell>
          <cell r="BX45">
            <v>6769635</v>
          </cell>
          <cell r="BY45">
            <v>510266</v>
          </cell>
          <cell r="BZ45">
            <v>510266</v>
          </cell>
          <cell r="CC45">
            <v>510266</v>
          </cell>
          <cell r="CD45">
            <v>460103</v>
          </cell>
          <cell r="CE45">
            <v>456840</v>
          </cell>
          <cell r="CF45">
            <v>3263</v>
          </cell>
          <cell r="CG45">
            <v>9032842</v>
          </cell>
          <cell r="CH45">
            <v>4988840</v>
          </cell>
          <cell r="CI45">
            <v>494390</v>
          </cell>
          <cell r="CJ45">
            <v>196822</v>
          </cell>
          <cell r="CK45">
            <v>127835</v>
          </cell>
          <cell r="CL45">
            <v>1032920</v>
          </cell>
          <cell r="CM45">
            <v>354824</v>
          </cell>
          <cell r="CN45">
            <v>262919</v>
          </cell>
          <cell r="CO45">
            <v>1574292</v>
          </cell>
          <cell r="CP45">
            <v>2189</v>
          </cell>
          <cell r="CQ45">
            <v>0</v>
          </cell>
          <cell r="CS45">
            <v>185</v>
          </cell>
          <cell r="CU45">
            <v>9495319</v>
          </cell>
          <cell r="CV45">
            <v>16775220</v>
          </cell>
        </row>
        <row r="46">
          <cell r="A46">
            <v>36281</v>
          </cell>
          <cell r="B46">
            <v>79511</v>
          </cell>
          <cell r="D46">
            <v>79511</v>
          </cell>
          <cell r="F46">
            <v>5258729</v>
          </cell>
          <cell r="H46">
            <v>5258729</v>
          </cell>
          <cell r="I46">
            <v>1927460</v>
          </cell>
          <cell r="M46">
            <v>1130901</v>
          </cell>
          <cell r="N46">
            <v>1023349</v>
          </cell>
          <cell r="O46">
            <v>25700</v>
          </cell>
          <cell r="P46">
            <v>74302</v>
          </cell>
          <cell r="R46">
            <v>7550</v>
          </cell>
          <cell r="T46">
            <v>8396601</v>
          </cell>
          <cell r="U46">
            <v>990307</v>
          </cell>
          <cell r="V46">
            <v>712398</v>
          </cell>
          <cell r="X46">
            <v>167395</v>
          </cell>
          <cell r="Y46">
            <v>81094</v>
          </cell>
          <cell r="Z46">
            <v>27954</v>
          </cell>
          <cell r="AB46">
            <v>1466</v>
          </cell>
          <cell r="AD46">
            <v>535376</v>
          </cell>
          <cell r="AK46">
            <v>2393351</v>
          </cell>
          <cell r="AL46">
            <v>1452449</v>
          </cell>
          <cell r="AM46">
            <v>34406</v>
          </cell>
          <cell r="AN46">
            <v>91358</v>
          </cell>
          <cell r="AP46">
            <v>674547</v>
          </cell>
          <cell r="AQ46">
            <v>140591</v>
          </cell>
          <cell r="AR46">
            <v>1212</v>
          </cell>
          <cell r="AU46">
            <v>1212</v>
          </cell>
          <cell r="AV46">
            <v>18506</v>
          </cell>
          <cell r="AW46">
            <v>540</v>
          </cell>
          <cell r="AX46">
            <v>120</v>
          </cell>
          <cell r="AY46">
            <v>535</v>
          </cell>
          <cell r="AZ46">
            <v>17311</v>
          </cell>
          <cell r="BA46">
            <v>312315</v>
          </cell>
          <cell r="BB46">
            <v>4251067</v>
          </cell>
          <cell r="BD46">
            <v>3705417</v>
          </cell>
          <cell r="BE46">
            <v>340078</v>
          </cell>
          <cell r="BF46">
            <v>4045495</v>
          </cell>
          <cell r="BG46">
            <v>16693163</v>
          </cell>
          <cell r="BH46">
            <v>1310003</v>
          </cell>
          <cell r="BI46">
            <v>4276347</v>
          </cell>
          <cell r="BM46">
            <v>810926</v>
          </cell>
          <cell r="BO46">
            <v>334287</v>
          </cell>
          <cell r="BP46">
            <v>35557</v>
          </cell>
          <cell r="BX46">
            <v>6767120</v>
          </cell>
          <cell r="BY46">
            <v>511322</v>
          </cell>
          <cell r="BZ46">
            <v>511322</v>
          </cell>
          <cell r="CC46">
            <v>511322</v>
          </cell>
          <cell r="CD46">
            <v>439730</v>
          </cell>
          <cell r="CE46">
            <v>436467</v>
          </cell>
          <cell r="CF46">
            <v>3263</v>
          </cell>
          <cell r="CG46">
            <v>8972729</v>
          </cell>
          <cell r="CH46">
            <v>4934679.2</v>
          </cell>
          <cell r="CI46">
            <v>468084.2</v>
          </cell>
          <cell r="CJ46">
            <v>199069.1</v>
          </cell>
          <cell r="CK46">
            <v>111386.1</v>
          </cell>
          <cell r="CL46">
            <v>1070572.1000000001</v>
          </cell>
          <cell r="CM46">
            <v>344195.1</v>
          </cell>
          <cell r="CN46">
            <v>278240.09999999998</v>
          </cell>
          <cell r="CO46">
            <v>1566503.1</v>
          </cell>
          <cell r="CP46">
            <v>2189</v>
          </cell>
          <cell r="CS46">
            <v>73</v>
          </cell>
          <cell r="CU46">
            <v>9414721</v>
          </cell>
          <cell r="CV46">
            <v>16693163</v>
          </cell>
        </row>
        <row r="47">
          <cell r="A47">
            <v>36312</v>
          </cell>
          <cell r="B47">
            <v>78770</v>
          </cell>
          <cell r="D47">
            <v>78770</v>
          </cell>
          <cell r="F47">
            <v>5239917</v>
          </cell>
          <cell r="H47">
            <v>5239917</v>
          </cell>
          <cell r="I47">
            <v>1943588</v>
          </cell>
          <cell r="M47">
            <v>1130901</v>
          </cell>
          <cell r="N47">
            <v>1023349</v>
          </cell>
          <cell r="O47">
            <v>25922</v>
          </cell>
          <cell r="P47">
            <v>74080</v>
          </cell>
          <cell r="R47">
            <v>7550</v>
          </cell>
          <cell r="T47">
            <v>8393176</v>
          </cell>
          <cell r="U47">
            <v>973668</v>
          </cell>
          <cell r="V47">
            <v>654148</v>
          </cell>
          <cell r="X47">
            <v>168458</v>
          </cell>
          <cell r="Y47">
            <v>123699</v>
          </cell>
          <cell r="Z47">
            <v>25951</v>
          </cell>
          <cell r="AB47">
            <v>1412</v>
          </cell>
          <cell r="AD47">
            <v>560780</v>
          </cell>
          <cell r="AK47">
            <v>2352696</v>
          </cell>
          <cell r="AL47">
            <v>1421831</v>
          </cell>
          <cell r="AM47">
            <v>34386</v>
          </cell>
          <cell r="AN47">
            <v>78180</v>
          </cell>
          <cell r="AP47">
            <v>637266</v>
          </cell>
          <cell r="AQ47">
            <v>181033</v>
          </cell>
          <cell r="AR47">
            <v>1222</v>
          </cell>
          <cell r="AU47">
            <v>1222</v>
          </cell>
          <cell r="AV47">
            <v>37568</v>
          </cell>
          <cell r="AW47">
            <v>567</v>
          </cell>
          <cell r="AX47">
            <v>15</v>
          </cell>
          <cell r="AY47">
            <v>1201</v>
          </cell>
          <cell r="AZ47">
            <v>35785</v>
          </cell>
          <cell r="BA47">
            <v>323922</v>
          </cell>
          <cell r="BB47">
            <v>4249856</v>
          </cell>
          <cell r="BD47">
            <v>3705417</v>
          </cell>
          <cell r="BE47">
            <v>258515</v>
          </cell>
          <cell r="BF47">
            <v>3963932</v>
          </cell>
          <cell r="BG47">
            <v>16606964</v>
          </cell>
          <cell r="BH47">
            <v>1310003</v>
          </cell>
          <cell r="BI47">
            <v>4276296</v>
          </cell>
          <cell r="BM47">
            <v>811232</v>
          </cell>
          <cell r="BO47">
            <v>334287</v>
          </cell>
          <cell r="BP47">
            <v>35531</v>
          </cell>
          <cell r="BX47">
            <v>6767349</v>
          </cell>
          <cell r="BY47">
            <v>515753</v>
          </cell>
          <cell r="BZ47">
            <v>515753</v>
          </cell>
          <cell r="CC47">
            <v>515753</v>
          </cell>
          <cell r="CD47">
            <v>437014</v>
          </cell>
          <cell r="CE47">
            <v>433751</v>
          </cell>
          <cell r="CF47">
            <v>3263</v>
          </cell>
          <cell r="CG47">
            <v>8884659</v>
          </cell>
          <cell r="CH47">
            <v>4927741</v>
          </cell>
          <cell r="CI47">
            <v>451906</v>
          </cell>
          <cell r="CJ47">
            <v>201258</v>
          </cell>
          <cell r="CK47">
            <v>104769</v>
          </cell>
          <cell r="CL47">
            <v>1078770</v>
          </cell>
          <cell r="CM47">
            <v>318910</v>
          </cell>
          <cell r="CN47">
            <v>212591</v>
          </cell>
          <cell r="CO47">
            <v>1588714</v>
          </cell>
          <cell r="CP47">
            <v>2189</v>
          </cell>
          <cell r="CU47">
            <v>9323862</v>
          </cell>
          <cell r="CV47">
            <v>16606964</v>
          </cell>
        </row>
        <row r="48">
          <cell r="A48">
            <v>36342</v>
          </cell>
          <cell r="B48">
            <v>78024</v>
          </cell>
          <cell r="D48">
            <v>78024</v>
          </cell>
          <cell r="F48">
            <v>5332900</v>
          </cell>
          <cell r="H48">
            <v>5332900</v>
          </cell>
          <cell r="I48">
            <v>1969822</v>
          </cell>
          <cell r="M48">
            <v>1110901</v>
          </cell>
          <cell r="N48">
            <v>1023349</v>
          </cell>
          <cell r="O48">
            <v>5923</v>
          </cell>
          <cell r="P48">
            <v>74079</v>
          </cell>
          <cell r="R48">
            <v>7550</v>
          </cell>
          <cell r="T48">
            <v>8491647</v>
          </cell>
          <cell r="U48">
            <v>967383</v>
          </cell>
          <cell r="V48">
            <v>651262</v>
          </cell>
          <cell r="X48">
            <v>166504</v>
          </cell>
          <cell r="Y48">
            <v>125944</v>
          </cell>
          <cell r="Z48">
            <v>22085</v>
          </cell>
          <cell r="AB48">
            <v>1588</v>
          </cell>
          <cell r="AD48">
            <v>537017</v>
          </cell>
          <cell r="AK48">
            <v>2351344</v>
          </cell>
          <cell r="AL48">
            <v>1433937</v>
          </cell>
          <cell r="AM48">
            <v>8886</v>
          </cell>
          <cell r="AN48">
            <v>75144</v>
          </cell>
          <cell r="AP48">
            <v>649497</v>
          </cell>
          <cell r="AQ48">
            <v>183880</v>
          </cell>
          <cell r="AR48">
            <v>1211</v>
          </cell>
          <cell r="AU48">
            <v>1211</v>
          </cell>
          <cell r="AV48">
            <v>45478</v>
          </cell>
          <cell r="AW48">
            <v>277</v>
          </cell>
          <cell r="AX48">
            <v>17</v>
          </cell>
          <cell r="AY48">
            <v>6166</v>
          </cell>
          <cell r="AZ48">
            <v>39018</v>
          </cell>
          <cell r="BB48">
            <v>3902433</v>
          </cell>
          <cell r="BD48">
            <v>3705417</v>
          </cell>
          <cell r="BE48">
            <v>521717</v>
          </cell>
          <cell r="BF48">
            <v>4227134</v>
          </cell>
          <cell r="BG48">
            <v>16621214</v>
          </cell>
          <cell r="BH48">
            <v>1310003</v>
          </cell>
          <cell r="BI48">
            <v>4276043</v>
          </cell>
          <cell r="BM48">
            <v>811790</v>
          </cell>
          <cell r="BO48">
            <v>449479</v>
          </cell>
          <cell r="BP48">
            <v>35558</v>
          </cell>
          <cell r="BX48">
            <v>6882873</v>
          </cell>
          <cell r="BY48">
            <v>511111</v>
          </cell>
          <cell r="BZ48">
            <v>511111</v>
          </cell>
          <cell r="CC48">
            <v>511111</v>
          </cell>
          <cell r="CD48">
            <v>293626</v>
          </cell>
          <cell r="CE48">
            <v>290363</v>
          </cell>
          <cell r="CF48">
            <v>3263</v>
          </cell>
          <cell r="CG48">
            <v>8930920</v>
          </cell>
          <cell r="CH48">
            <v>4717008</v>
          </cell>
          <cell r="CI48">
            <v>632137</v>
          </cell>
          <cell r="CJ48">
            <v>157019</v>
          </cell>
          <cell r="CK48">
            <v>66810</v>
          </cell>
          <cell r="CL48">
            <v>1090027</v>
          </cell>
          <cell r="CM48">
            <v>378605</v>
          </cell>
          <cell r="CN48">
            <v>314382</v>
          </cell>
          <cell r="CO48">
            <v>1574932</v>
          </cell>
          <cell r="CP48">
            <v>2189</v>
          </cell>
          <cell r="CQ48">
            <v>495</v>
          </cell>
          <cell r="CU48">
            <v>9227230</v>
          </cell>
          <cell r="CV48">
            <v>16621214</v>
          </cell>
        </row>
        <row r="49">
          <cell r="A49">
            <v>36373</v>
          </cell>
          <cell r="B49">
            <v>77291</v>
          </cell>
          <cell r="D49">
            <v>77291</v>
          </cell>
          <cell r="F49">
            <v>5285204</v>
          </cell>
          <cell r="H49">
            <v>5285204</v>
          </cell>
          <cell r="I49">
            <v>1943461</v>
          </cell>
          <cell r="M49">
            <v>1110901</v>
          </cell>
          <cell r="N49">
            <v>1023349</v>
          </cell>
          <cell r="O49">
            <v>5925</v>
          </cell>
          <cell r="P49">
            <v>74077</v>
          </cell>
          <cell r="R49">
            <v>7550</v>
          </cell>
          <cell r="T49">
            <v>8416857</v>
          </cell>
          <cell r="U49">
            <v>1059676</v>
          </cell>
          <cell r="V49">
            <v>669284</v>
          </cell>
          <cell r="X49">
            <v>168308</v>
          </cell>
          <cell r="Y49">
            <v>200484</v>
          </cell>
          <cell r="Z49">
            <v>20221</v>
          </cell>
          <cell r="AB49">
            <v>1379</v>
          </cell>
          <cell r="AD49">
            <v>550569</v>
          </cell>
          <cell r="AK49">
            <v>2388998</v>
          </cell>
          <cell r="AL49">
            <v>1401263</v>
          </cell>
          <cell r="AM49">
            <v>8886</v>
          </cell>
          <cell r="AN49">
            <v>86889</v>
          </cell>
          <cell r="AP49">
            <v>724246</v>
          </cell>
          <cell r="AQ49">
            <v>167714</v>
          </cell>
          <cell r="AR49">
            <v>960</v>
          </cell>
          <cell r="AU49">
            <v>960</v>
          </cell>
          <cell r="AV49">
            <v>33594</v>
          </cell>
          <cell r="AW49">
            <v>390</v>
          </cell>
          <cell r="AX49">
            <v>131</v>
          </cell>
          <cell r="AY49">
            <v>5336</v>
          </cell>
          <cell r="AZ49">
            <v>27737</v>
          </cell>
          <cell r="BB49">
            <v>4033797</v>
          </cell>
          <cell r="BD49">
            <v>3705417</v>
          </cell>
          <cell r="BE49">
            <v>493767</v>
          </cell>
          <cell r="BF49">
            <v>4199184</v>
          </cell>
          <cell r="BG49">
            <v>16649838</v>
          </cell>
          <cell r="BH49">
            <v>1310003</v>
          </cell>
          <cell r="BI49">
            <v>4276109</v>
          </cell>
          <cell r="BM49">
            <v>811919</v>
          </cell>
          <cell r="BO49">
            <v>379239</v>
          </cell>
          <cell r="BP49">
            <v>35579</v>
          </cell>
          <cell r="BX49">
            <v>6812849</v>
          </cell>
          <cell r="BY49">
            <v>510478</v>
          </cell>
          <cell r="BZ49">
            <v>510478</v>
          </cell>
          <cell r="CC49">
            <v>510478</v>
          </cell>
          <cell r="CD49">
            <v>232266</v>
          </cell>
          <cell r="CE49">
            <v>229003</v>
          </cell>
          <cell r="CF49">
            <v>3263</v>
          </cell>
          <cell r="CG49">
            <v>9091529</v>
          </cell>
          <cell r="CH49">
            <v>4740739</v>
          </cell>
          <cell r="CI49">
            <v>648757</v>
          </cell>
          <cell r="CJ49">
            <v>156548</v>
          </cell>
          <cell r="CK49">
            <v>62710</v>
          </cell>
          <cell r="CL49">
            <v>1137941</v>
          </cell>
          <cell r="CM49">
            <v>356128</v>
          </cell>
          <cell r="CN49">
            <v>328861</v>
          </cell>
          <cell r="CO49">
            <v>1659845</v>
          </cell>
          <cell r="CP49">
            <v>2189</v>
          </cell>
          <cell r="CQ49">
            <v>527</v>
          </cell>
          <cell r="CU49">
            <v>9326511</v>
          </cell>
          <cell r="CV49">
            <v>16649838</v>
          </cell>
        </row>
        <row r="50">
          <cell r="A50">
            <v>36404</v>
          </cell>
          <cell r="B50">
            <v>76654</v>
          </cell>
          <cell r="D50">
            <v>76654</v>
          </cell>
          <cell r="F50">
            <v>5277415</v>
          </cell>
          <cell r="H50">
            <v>5277415</v>
          </cell>
          <cell r="I50">
            <v>2024809</v>
          </cell>
          <cell r="M50">
            <v>1110909</v>
          </cell>
          <cell r="N50">
            <v>1023349</v>
          </cell>
          <cell r="O50">
            <v>5925</v>
          </cell>
          <cell r="P50">
            <v>74085</v>
          </cell>
          <cell r="R50">
            <v>7550</v>
          </cell>
          <cell r="T50">
            <v>8489787</v>
          </cell>
          <cell r="U50">
            <v>1042383</v>
          </cell>
          <cell r="V50">
            <v>692369</v>
          </cell>
          <cell r="X50">
            <v>176109</v>
          </cell>
          <cell r="Y50">
            <v>152299</v>
          </cell>
          <cell r="Z50">
            <v>19999</v>
          </cell>
          <cell r="AB50">
            <v>1607</v>
          </cell>
          <cell r="AD50">
            <v>511695</v>
          </cell>
          <cell r="AK50">
            <v>2336049</v>
          </cell>
          <cell r="AL50">
            <v>1305965</v>
          </cell>
          <cell r="AM50">
            <v>8886</v>
          </cell>
          <cell r="AN50">
            <v>98548</v>
          </cell>
          <cell r="AP50">
            <v>726278</v>
          </cell>
          <cell r="AQ50">
            <v>196372</v>
          </cell>
          <cell r="AR50">
            <v>1238</v>
          </cell>
          <cell r="AU50">
            <v>1238</v>
          </cell>
          <cell r="AV50">
            <v>43089</v>
          </cell>
          <cell r="AW50">
            <v>1513</v>
          </cell>
          <cell r="AX50">
            <v>16</v>
          </cell>
          <cell r="AY50">
            <v>5065</v>
          </cell>
          <cell r="AZ50">
            <v>36495</v>
          </cell>
          <cell r="BB50">
            <v>3934454</v>
          </cell>
          <cell r="BD50">
            <v>3705417</v>
          </cell>
          <cell r="BE50">
            <v>412853</v>
          </cell>
          <cell r="BF50">
            <v>4118270</v>
          </cell>
          <cell r="BG50">
            <v>16542511</v>
          </cell>
          <cell r="BH50">
            <v>1310003</v>
          </cell>
          <cell r="BI50">
            <v>4275995</v>
          </cell>
          <cell r="BM50">
            <v>811697</v>
          </cell>
          <cell r="BO50">
            <v>379239</v>
          </cell>
          <cell r="BP50">
            <v>35562</v>
          </cell>
          <cell r="BX50">
            <v>6812496</v>
          </cell>
          <cell r="BY50">
            <v>522295</v>
          </cell>
          <cell r="BZ50">
            <v>522295</v>
          </cell>
          <cell r="CC50">
            <v>522295</v>
          </cell>
          <cell r="CD50">
            <v>246924</v>
          </cell>
          <cell r="CE50">
            <v>243661</v>
          </cell>
          <cell r="CF50">
            <v>3263</v>
          </cell>
          <cell r="CG50">
            <v>8958046</v>
          </cell>
          <cell r="CH50">
            <v>4803568</v>
          </cell>
          <cell r="CI50">
            <v>619825</v>
          </cell>
          <cell r="CJ50">
            <v>153614</v>
          </cell>
          <cell r="CK50">
            <v>57811</v>
          </cell>
          <cell r="CL50">
            <v>1151943</v>
          </cell>
          <cell r="CM50">
            <v>238929</v>
          </cell>
          <cell r="CN50">
            <v>301421</v>
          </cell>
          <cell r="CO50">
            <v>1630935</v>
          </cell>
          <cell r="CP50">
            <v>2189</v>
          </cell>
          <cell r="CQ50">
            <v>561</v>
          </cell>
          <cell r="CU50">
            <v>9207720</v>
          </cell>
          <cell r="CV50">
            <v>16542511</v>
          </cell>
        </row>
        <row r="51">
          <cell r="A51">
            <v>36434</v>
          </cell>
          <cell r="B51">
            <v>77152</v>
          </cell>
          <cell r="D51">
            <v>77152</v>
          </cell>
          <cell r="F51">
            <v>5307735</v>
          </cell>
          <cell r="H51">
            <v>5307735</v>
          </cell>
          <cell r="I51">
            <v>2114121</v>
          </cell>
          <cell r="M51">
            <v>1110909</v>
          </cell>
          <cell r="N51">
            <v>1023349</v>
          </cell>
          <cell r="O51">
            <v>5925</v>
          </cell>
          <cell r="P51">
            <v>74085</v>
          </cell>
          <cell r="R51">
            <v>7550</v>
          </cell>
          <cell r="T51">
            <v>8609917</v>
          </cell>
          <cell r="U51">
            <v>1069904</v>
          </cell>
          <cell r="V51">
            <v>679674</v>
          </cell>
          <cell r="X51">
            <v>194783</v>
          </cell>
          <cell r="Y51">
            <v>173026</v>
          </cell>
          <cell r="Z51">
            <v>20022</v>
          </cell>
          <cell r="AB51">
            <v>2399</v>
          </cell>
          <cell r="AD51">
            <v>517598</v>
          </cell>
          <cell r="AK51">
            <v>2066253</v>
          </cell>
          <cell r="AL51">
            <v>1154307</v>
          </cell>
          <cell r="AM51">
            <v>8574</v>
          </cell>
          <cell r="AN51">
            <v>109537</v>
          </cell>
          <cell r="AP51">
            <v>609208</v>
          </cell>
          <cell r="AQ51">
            <v>184627</v>
          </cell>
          <cell r="AR51">
            <v>1254</v>
          </cell>
          <cell r="AU51">
            <v>1254</v>
          </cell>
          <cell r="AV51">
            <v>61474</v>
          </cell>
          <cell r="AW51">
            <v>262</v>
          </cell>
          <cell r="AX51">
            <v>99</v>
          </cell>
          <cell r="AY51">
            <v>7148</v>
          </cell>
          <cell r="AZ51">
            <v>53965</v>
          </cell>
          <cell r="BB51">
            <v>3716483</v>
          </cell>
          <cell r="BD51">
            <v>3705417</v>
          </cell>
          <cell r="BE51">
            <v>521406</v>
          </cell>
          <cell r="BF51">
            <v>4226823</v>
          </cell>
          <cell r="BG51">
            <v>16553223</v>
          </cell>
          <cell r="BH51">
            <v>1310003</v>
          </cell>
          <cell r="BI51">
            <v>4272864</v>
          </cell>
          <cell r="BM51">
            <v>865520</v>
          </cell>
          <cell r="BO51">
            <v>360081</v>
          </cell>
          <cell r="BP51">
            <v>35558</v>
          </cell>
          <cell r="BX51">
            <v>6844026</v>
          </cell>
          <cell r="BY51">
            <v>529259</v>
          </cell>
          <cell r="BZ51">
            <v>529259</v>
          </cell>
          <cell r="CC51">
            <v>529259</v>
          </cell>
          <cell r="CD51">
            <v>241514</v>
          </cell>
          <cell r="CE51">
            <v>238251</v>
          </cell>
          <cell r="CF51">
            <v>3263</v>
          </cell>
          <cell r="CG51">
            <v>8935735</v>
          </cell>
          <cell r="CH51">
            <v>4658417</v>
          </cell>
          <cell r="CI51">
            <v>626843</v>
          </cell>
          <cell r="CJ51">
            <v>115309</v>
          </cell>
          <cell r="CK51">
            <v>57208</v>
          </cell>
          <cell r="CL51">
            <v>1158835</v>
          </cell>
          <cell r="CM51">
            <v>262797</v>
          </cell>
          <cell r="CN51">
            <v>346611</v>
          </cell>
          <cell r="CO51">
            <v>1709715</v>
          </cell>
          <cell r="CP51">
            <v>2189</v>
          </cell>
          <cell r="CQ51">
            <v>500</v>
          </cell>
          <cell r="CU51">
            <v>9179938</v>
          </cell>
          <cell r="CV51">
            <v>16553223</v>
          </cell>
        </row>
        <row r="52">
          <cell r="A52">
            <v>36465</v>
          </cell>
          <cell r="B52">
            <v>76349</v>
          </cell>
          <cell r="D52">
            <v>76349</v>
          </cell>
          <cell r="F52">
            <v>5299941</v>
          </cell>
          <cell r="H52">
            <v>5299941</v>
          </cell>
          <cell r="I52">
            <v>2183530</v>
          </cell>
          <cell r="M52">
            <v>1110909</v>
          </cell>
          <cell r="N52">
            <v>1023349</v>
          </cell>
          <cell r="O52">
            <v>5925</v>
          </cell>
          <cell r="P52">
            <v>74085</v>
          </cell>
          <cell r="R52">
            <v>7550</v>
          </cell>
          <cell r="T52">
            <v>8670729</v>
          </cell>
          <cell r="U52">
            <v>1134428</v>
          </cell>
          <cell r="V52">
            <v>737704</v>
          </cell>
          <cell r="X52">
            <v>196614</v>
          </cell>
          <cell r="Y52">
            <v>176616</v>
          </cell>
          <cell r="Z52">
            <v>20654</v>
          </cell>
          <cell r="AB52">
            <v>2840</v>
          </cell>
          <cell r="AD52">
            <v>507023</v>
          </cell>
          <cell r="AK52">
            <v>2039026</v>
          </cell>
          <cell r="AL52">
            <v>1157335</v>
          </cell>
          <cell r="AM52">
            <v>12074</v>
          </cell>
          <cell r="AN52">
            <v>119766</v>
          </cell>
          <cell r="AP52">
            <v>596635</v>
          </cell>
          <cell r="AQ52">
            <v>153216</v>
          </cell>
          <cell r="AR52">
            <v>1303</v>
          </cell>
          <cell r="AU52">
            <v>1303</v>
          </cell>
          <cell r="AV52">
            <v>49619</v>
          </cell>
          <cell r="AW52">
            <v>160</v>
          </cell>
          <cell r="AX52">
            <v>41</v>
          </cell>
          <cell r="AY52">
            <v>3761</v>
          </cell>
          <cell r="AZ52">
            <v>45657</v>
          </cell>
          <cell r="BB52">
            <v>3731399</v>
          </cell>
          <cell r="BD52">
            <v>3705417</v>
          </cell>
          <cell r="BE52">
            <v>725846</v>
          </cell>
          <cell r="BF52">
            <v>4431263</v>
          </cell>
          <cell r="BG52">
            <v>16833391</v>
          </cell>
          <cell r="BH52">
            <v>1310003</v>
          </cell>
          <cell r="BI52">
            <v>4271706</v>
          </cell>
          <cell r="BM52">
            <v>865693</v>
          </cell>
          <cell r="BO52">
            <v>358440</v>
          </cell>
          <cell r="BP52">
            <v>35558</v>
          </cell>
          <cell r="BX52">
            <v>6841400</v>
          </cell>
          <cell r="BY52">
            <v>580178</v>
          </cell>
          <cell r="BZ52">
            <v>580178</v>
          </cell>
          <cell r="CC52">
            <v>580178</v>
          </cell>
          <cell r="CD52">
            <v>304089</v>
          </cell>
          <cell r="CE52">
            <v>300826</v>
          </cell>
          <cell r="CF52">
            <v>3263</v>
          </cell>
          <cell r="CG52">
            <v>9105046</v>
          </cell>
          <cell r="CH52">
            <v>4588533</v>
          </cell>
          <cell r="CI52">
            <v>650971</v>
          </cell>
          <cell r="CJ52">
            <v>103508</v>
          </cell>
          <cell r="CK52">
            <v>70245</v>
          </cell>
          <cell r="CL52">
            <v>1220090</v>
          </cell>
          <cell r="CM52">
            <v>203445</v>
          </cell>
          <cell r="CN52">
            <v>367970</v>
          </cell>
          <cell r="CO52">
            <v>1900284</v>
          </cell>
          <cell r="CP52">
            <v>2189</v>
          </cell>
          <cell r="CQ52">
            <v>489</v>
          </cell>
          <cell r="CU52">
            <v>9411813</v>
          </cell>
          <cell r="CV52">
            <v>16833391</v>
          </cell>
        </row>
        <row r="53">
          <cell r="A53">
            <v>36495</v>
          </cell>
          <cell r="B53">
            <v>76553</v>
          </cell>
          <cell r="D53">
            <v>76553</v>
          </cell>
          <cell r="F53">
            <v>5301141</v>
          </cell>
          <cell r="H53">
            <v>5301141</v>
          </cell>
          <cell r="I53">
            <v>2190093</v>
          </cell>
          <cell r="M53">
            <v>1110909</v>
          </cell>
          <cell r="N53">
            <v>1023349</v>
          </cell>
          <cell r="O53">
            <v>5925</v>
          </cell>
          <cell r="P53">
            <v>74085</v>
          </cell>
          <cell r="R53">
            <v>7550</v>
          </cell>
          <cell r="T53">
            <v>8678696</v>
          </cell>
          <cell r="U53">
            <v>1194760</v>
          </cell>
          <cell r="V53">
            <v>769911</v>
          </cell>
          <cell r="X53">
            <v>206663</v>
          </cell>
          <cell r="Y53">
            <v>194268</v>
          </cell>
          <cell r="Z53">
            <v>20650</v>
          </cell>
          <cell r="AB53">
            <v>3268</v>
          </cell>
          <cell r="AD53">
            <v>494643</v>
          </cell>
          <cell r="AK53">
            <v>1940075</v>
          </cell>
          <cell r="AL53">
            <v>992820</v>
          </cell>
          <cell r="AM53">
            <v>7574</v>
          </cell>
          <cell r="AN53">
            <v>133796</v>
          </cell>
          <cell r="AP53">
            <v>604956</v>
          </cell>
          <cell r="AQ53">
            <v>200929</v>
          </cell>
          <cell r="AR53">
            <v>1321</v>
          </cell>
          <cell r="AU53">
            <v>1321</v>
          </cell>
          <cell r="AV53">
            <v>52134</v>
          </cell>
          <cell r="AW53">
            <v>114</v>
          </cell>
          <cell r="AX53">
            <v>71</v>
          </cell>
          <cell r="AY53">
            <v>3860</v>
          </cell>
          <cell r="AZ53">
            <v>48089</v>
          </cell>
          <cell r="BB53">
            <v>3682933</v>
          </cell>
          <cell r="BD53">
            <v>3705417</v>
          </cell>
          <cell r="BE53">
            <v>744232</v>
          </cell>
          <cell r="BF53">
            <v>4449649</v>
          </cell>
          <cell r="BG53">
            <v>16811278</v>
          </cell>
          <cell r="BH53">
            <v>1310003</v>
          </cell>
          <cell r="BI53">
            <v>4266834</v>
          </cell>
          <cell r="BM53">
            <v>976909</v>
          </cell>
          <cell r="BO53">
            <v>356411</v>
          </cell>
          <cell r="BP53">
            <v>35562</v>
          </cell>
          <cell r="BX53">
            <v>6945719</v>
          </cell>
          <cell r="BY53">
            <v>588418</v>
          </cell>
          <cell r="BZ53">
            <v>588418</v>
          </cell>
          <cell r="CC53">
            <v>588418</v>
          </cell>
          <cell r="CD53">
            <v>308386</v>
          </cell>
          <cell r="CE53">
            <v>305123</v>
          </cell>
          <cell r="CF53">
            <v>3263</v>
          </cell>
          <cell r="CG53">
            <v>8965998</v>
          </cell>
          <cell r="CH53">
            <v>4505852</v>
          </cell>
          <cell r="CI53">
            <v>635358</v>
          </cell>
          <cell r="CJ53">
            <v>94590</v>
          </cell>
          <cell r="CK53">
            <v>69621</v>
          </cell>
          <cell r="CL53">
            <v>1226011</v>
          </cell>
          <cell r="CM53">
            <v>145112</v>
          </cell>
          <cell r="CN53">
            <v>421382</v>
          </cell>
          <cell r="CO53">
            <v>1868072</v>
          </cell>
          <cell r="CP53">
            <v>2189</v>
          </cell>
          <cell r="CQ53">
            <v>568</v>
          </cell>
          <cell r="CU53">
            <v>9277141</v>
          </cell>
          <cell r="CV53">
            <v>16811278</v>
          </cell>
        </row>
        <row r="54">
          <cell r="A54">
            <v>36525</v>
          </cell>
          <cell r="B54">
            <v>75076</v>
          </cell>
          <cell r="D54">
            <v>75076</v>
          </cell>
          <cell r="F54">
            <v>5607374</v>
          </cell>
          <cell r="H54">
            <v>5607374</v>
          </cell>
          <cell r="I54">
            <v>1993290</v>
          </cell>
          <cell r="M54">
            <v>1110909</v>
          </cell>
          <cell r="N54">
            <v>1023349</v>
          </cell>
          <cell r="O54">
            <v>5536</v>
          </cell>
          <cell r="P54">
            <v>74474</v>
          </cell>
          <cell r="R54">
            <v>7550</v>
          </cell>
          <cell r="T54">
            <v>8786649</v>
          </cell>
          <cell r="U54">
            <v>1240654</v>
          </cell>
          <cell r="V54">
            <v>788721</v>
          </cell>
          <cell r="X54">
            <v>208097</v>
          </cell>
          <cell r="Y54">
            <v>223464</v>
          </cell>
          <cell r="Z54">
            <v>17415</v>
          </cell>
          <cell r="AB54">
            <v>2957</v>
          </cell>
          <cell r="AD54">
            <v>528178</v>
          </cell>
          <cell r="AK54">
            <v>1916816</v>
          </cell>
          <cell r="AL54">
            <v>812893</v>
          </cell>
          <cell r="AM54">
            <v>6574</v>
          </cell>
          <cell r="AN54">
            <v>138908</v>
          </cell>
          <cell r="AP54">
            <v>549590</v>
          </cell>
          <cell r="AQ54">
            <v>408851</v>
          </cell>
          <cell r="AR54">
            <v>1350</v>
          </cell>
          <cell r="AU54">
            <v>1350</v>
          </cell>
          <cell r="AV54">
            <v>26148</v>
          </cell>
          <cell r="AW54">
            <v>1570</v>
          </cell>
          <cell r="AX54">
            <v>472</v>
          </cell>
          <cell r="AY54">
            <v>673</v>
          </cell>
          <cell r="AZ54">
            <v>23433</v>
          </cell>
          <cell r="BB54">
            <v>3713146</v>
          </cell>
          <cell r="BD54">
            <v>3705417</v>
          </cell>
          <cell r="BE54">
            <v>1293066</v>
          </cell>
          <cell r="BF54">
            <v>4998483</v>
          </cell>
          <cell r="BG54">
            <v>17498278</v>
          </cell>
          <cell r="BH54">
            <v>1310003</v>
          </cell>
          <cell r="BI54">
            <v>4254264</v>
          </cell>
          <cell r="BM54">
            <v>977289</v>
          </cell>
          <cell r="BO54">
            <v>1008466</v>
          </cell>
          <cell r="BP54">
            <v>35860</v>
          </cell>
          <cell r="BX54">
            <v>7585882</v>
          </cell>
          <cell r="BY54">
            <v>601336</v>
          </cell>
          <cell r="BZ54">
            <v>601336</v>
          </cell>
          <cell r="CC54">
            <v>601336</v>
          </cell>
          <cell r="CD54">
            <v>301792</v>
          </cell>
          <cell r="CE54">
            <v>298529</v>
          </cell>
          <cell r="CF54">
            <v>3263</v>
          </cell>
          <cell r="CG54">
            <v>9006683</v>
          </cell>
          <cell r="CH54">
            <v>4435267</v>
          </cell>
          <cell r="CI54">
            <v>617528</v>
          </cell>
          <cell r="CJ54">
            <v>99198</v>
          </cell>
          <cell r="CK54">
            <v>76439</v>
          </cell>
          <cell r="CL54">
            <v>1219377</v>
          </cell>
          <cell r="CM54">
            <v>66669</v>
          </cell>
          <cell r="CN54">
            <v>499065</v>
          </cell>
          <cell r="CO54">
            <v>1993140</v>
          </cell>
          <cell r="CP54">
            <v>2189</v>
          </cell>
          <cell r="CQ54">
            <v>396</v>
          </cell>
          <cell r="CU54">
            <v>9311060</v>
          </cell>
          <cell r="CV54">
            <v>17498278</v>
          </cell>
        </row>
        <row r="55">
          <cell r="A55">
            <v>36526</v>
          </cell>
          <cell r="B55">
            <v>75076</v>
          </cell>
          <cell r="C55">
            <v>75076</v>
          </cell>
          <cell r="F55">
            <v>5607374</v>
          </cell>
          <cell r="H55">
            <v>5607374</v>
          </cell>
          <cell r="I55">
            <v>2119779</v>
          </cell>
          <cell r="M55">
            <v>1110909</v>
          </cell>
          <cell r="N55">
            <v>1023349</v>
          </cell>
          <cell r="O55">
            <v>5536</v>
          </cell>
          <cell r="P55">
            <v>74474</v>
          </cell>
          <cell r="R55">
            <v>7550</v>
          </cell>
          <cell r="T55">
            <v>8913138</v>
          </cell>
          <cell r="U55">
            <v>1240654</v>
          </cell>
          <cell r="V55">
            <v>996818</v>
          </cell>
          <cell r="X55">
            <v>223464</v>
          </cell>
          <cell r="Y55">
            <v>17415</v>
          </cell>
          <cell r="AA55">
            <v>2957</v>
          </cell>
          <cell r="AD55">
            <v>528178</v>
          </cell>
          <cell r="AK55">
            <v>1790327</v>
          </cell>
          <cell r="AL55">
            <v>812893</v>
          </cell>
          <cell r="AM55">
            <v>6574</v>
          </cell>
          <cell r="AN55">
            <v>138908</v>
          </cell>
          <cell r="AP55">
            <v>423101</v>
          </cell>
          <cell r="AQ55">
            <v>408851</v>
          </cell>
          <cell r="AR55">
            <v>1350</v>
          </cell>
          <cell r="AU55">
            <v>1350</v>
          </cell>
          <cell r="AV55">
            <v>26148</v>
          </cell>
          <cell r="AW55">
            <v>1570</v>
          </cell>
          <cell r="AX55">
            <v>472</v>
          </cell>
          <cell r="AY55">
            <v>673</v>
          </cell>
          <cell r="AZ55">
            <v>23433</v>
          </cell>
          <cell r="BB55">
            <v>3586657</v>
          </cell>
          <cell r="BC55">
            <v>12499795</v>
          </cell>
          <cell r="BH55">
            <v>1310003</v>
          </cell>
          <cell r="BI55">
            <v>5262730</v>
          </cell>
          <cell r="BQ55">
            <v>-3988815</v>
          </cell>
          <cell r="BX55">
            <v>2583918</v>
          </cell>
          <cell r="BY55">
            <v>601336</v>
          </cell>
          <cell r="BZ55">
            <v>601336</v>
          </cell>
          <cell r="CC55">
            <v>601336</v>
          </cell>
          <cell r="CD55">
            <v>301792</v>
          </cell>
          <cell r="CE55">
            <v>298529</v>
          </cell>
          <cell r="CF55">
            <v>3263</v>
          </cell>
          <cell r="CG55">
            <v>9006683</v>
          </cell>
          <cell r="CH55">
            <v>4435267</v>
          </cell>
          <cell r="CI55">
            <v>617528</v>
          </cell>
          <cell r="CJ55">
            <v>99198</v>
          </cell>
          <cell r="CK55">
            <v>76439</v>
          </cell>
          <cell r="CL55">
            <v>1219377</v>
          </cell>
          <cell r="CM55">
            <v>66669</v>
          </cell>
          <cell r="CN55">
            <v>499065</v>
          </cell>
          <cell r="CO55">
            <v>1993140</v>
          </cell>
          <cell r="CP55">
            <v>2189</v>
          </cell>
          <cell r="CQ55">
            <v>3877</v>
          </cell>
          <cell r="CU55">
            <v>9314541</v>
          </cell>
          <cell r="CW55">
            <v>12499795</v>
          </cell>
        </row>
        <row r="56">
          <cell r="A56">
            <v>36557</v>
          </cell>
          <cell r="B56">
            <v>74315</v>
          </cell>
          <cell r="C56">
            <v>74315</v>
          </cell>
          <cell r="F56">
            <v>5586760</v>
          </cell>
          <cell r="H56">
            <v>5586760</v>
          </cell>
          <cell r="I56">
            <v>2146207</v>
          </cell>
          <cell r="M56">
            <v>1110909</v>
          </cell>
          <cell r="N56">
            <v>1023349</v>
          </cell>
          <cell r="O56">
            <v>5536</v>
          </cell>
          <cell r="P56">
            <v>74474</v>
          </cell>
          <cell r="R56">
            <v>7550</v>
          </cell>
          <cell r="T56">
            <v>8918191</v>
          </cell>
          <cell r="U56">
            <v>1295774</v>
          </cell>
          <cell r="V56">
            <v>1034108</v>
          </cell>
          <cell r="X56">
            <v>241242</v>
          </cell>
          <cell r="Y56">
            <v>17496</v>
          </cell>
          <cell r="AA56">
            <v>2928</v>
          </cell>
          <cell r="AD56">
            <v>525605</v>
          </cell>
          <cell r="AK56">
            <v>1911945</v>
          </cell>
          <cell r="AL56">
            <v>942010</v>
          </cell>
          <cell r="AM56">
            <v>6574</v>
          </cell>
          <cell r="AN56">
            <v>149632</v>
          </cell>
          <cell r="AP56">
            <v>418254</v>
          </cell>
          <cell r="AQ56">
            <v>395475</v>
          </cell>
          <cell r="AR56">
            <v>1428</v>
          </cell>
          <cell r="AU56">
            <v>1428</v>
          </cell>
          <cell r="AV56">
            <v>102046</v>
          </cell>
          <cell r="AW56">
            <v>217</v>
          </cell>
          <cell r="AX56">
            <v>102</v>
          </cell>
          <cell r="AY56">
            <v>9652</v>
          </cell>
          <cell r="AZ56">
            <v>92075</v>
          </cell>
          <cell r="BB56">
            <v>3836798</v>
          </cell>
          <cell r="BC56">
            <v>12754989</v>
          </cell>
          <cell r="BH56">
            <v>1310003</v>
          </cell>
          <cell r="BI56">
            <v>5262257</v>
          </cell>
          <cell r="BN56">
            <v>-345</v>
          </cell>
          <cell r="BO56">
            <v>-8</v>
          </cell>
          <cell r="BQ56">
            <v>-3988815</v>
          </cell>
          <cell r="BR56">
            <v>119163</v>
          </cell>
          <cell r="BU56">
            <v>-10386</v>
          </cell>
          <cell r="BV56">
            <v>-64934</v>
          </cell>
          <cell r="BX56">
            <v>2630416</v>
          </cell>
          <cell r="BY56">
            <v>635857</v>
          </cell>
          <cell r="BZ56">
            <v>635857</v>
          </cell>
          <cell r="CC56">
            <v>635857</v>
          </cell>
          <cell r="CD56">
            <v>363144</v>
          </cell>
          <cell r="CE56">
            <v>345529</v>
          </cell>
          <cell r="CF56">
            <v>17615</v>
          </cell>
          <cell r="CG56">
            <v>9122779</v>
          </cell>
          <cell r="CH56">
            <v>4618921</v>
          </cell>
          <cell r="CI56">
            <v>629558</v>
          </cell>
          <cell r="CJ56">
            <v>108054</v>
          </cell>
          <cell r="CK56">
            <v>75039</v>
          </cell>
          <cell r="CL56">
            <v>1294356</v>
          </cell>
          <cell r="CM56">
            <v>64173</v>
          </cell>
          <cell r="CN56">
            <v>423713</v>
          </cell>
          <cell r="CO56">
            <v>1908965</v>
          </cell>
          <cell r="CP56">
            <v>2189</v>
          </cell>
          <cell r="CQ56">
            <v>4085</v>
          </cell>
          <cell r="CU56">
            <v>9488716</v>
          </cell>
          <cell r="CW56">
            <v>12754989</v>
          </cell>
        </row>
        <row r="57">
          <cell r="A57">
            <v>36586</v>
          </cell>
          <cell r="B57">
            <v>73630</v>
          </cell>
          <cell r="C57">
            <v>73630</v>
          </cell>
          <cell r="F57">
            <v>5567071</v>
          </cell>
          <cell r="H57">
            <v>5567071</v>
          </cell>
          <cell r="I57">
            <v>2183662</v>
          </cell>
          <cell r="M57">
            <v>1110909</v>
          </cell>
          <cell r="N57">
            <v>1023349</v>
          </cell>
          <cell r="O57">
            <v>5536</v>
          </cell>
          <cell r="P57">
            <v>74474</v>
          </cell>
          <cell r="R57">
            <v>7550</v>
          </cell>
          <cell r="T57">
            <v>8935272</v>
          </cell>
          <cell r="U57">
            <v>1395276</v>
          </cell>
          <cell r="V57">
            <v>1089099</v>
          </cell>
          <cell r="X57">
            <v>286068</v>
          </cell>
          <cell r="Y57">
            <v>17272</v>
          </cell>
          <cell r="AA57">
            <v>2837</v>
          </cell>
          <cell r="AD57">
            <v>588385</v>
          </cell>
          <cell r="AK57">
            <v>1929189</v>
          </cell>
          <cell r="AL57">
            <v>842959</v>
          </cell>
          <cell r="AM57">
            <v>6574</v>
          </cell>
          <cell r="AN57">
            <v>149071</v>
          </cell>
          <cell r="AP57">
            <v>523783</v>
          </cell>
          <cell r="AQ57">
            <v>406802</v>
          </cell>
          <cell r="AR57">
            <v>1433</v>
          </cell>
          <cell r="AU57">
            <v>1433</v>
          </cell>
          <cell r="AV57">
            <v>124205</v>
          </cell>
          <cell r="AW57">
            <v>281</v>
          </cell>
          <cell r="AX57">
            <v>272</v>
          </cell>
          <cell r="AY57">
            <v>22428</v>
          </cell>
          <cell r="AZ57">
            <v>101224</v>
          </cell>
          <cell r="BB57">
            <v>4038488</v>
          </cell>
          <cell r="BC57">
            <v>12973760</v>
          </cell>
          <cell r="BH57">
            <v>1310003</v>
          </cell>
          <cell r="BI57">
            <v>5261703</v>
          </cell>
          <cell r="BN57">
            <v>-403</v>
          </cell>
          <cell r="BO57">
            <v>-16</v>
          </cell>
          <cell r="BQ57">
            <v>-3988815</v>
          </cell>
          <cell r="BR57">
            <v>322638</v>
          </cell>
          <cell r="BU57">
            <v>-70811</v>
          </cell>
          <cell r="BV57">
            <v>-33541</v>
          </cell>
          <cell r="BX57">
            <v>2804239</v>
          </cell>
          <cell r="BY57">
            <v>638307</v>
          </cell>
          <cell r="BZ57">
            <v>638307</v>
          </cell>
          <cell r="CC57">
            <v>638307</v>
          </cell>
          <cell r="CD57">
            <v>385253</v>
          </cell>
          <cell r="CE57">
            <v>367415</v>
          </cell>
          <cell r="CF57">
            <v>17838</v>
          </cell>
          <cell r="CG57">
            <v>9142885</v>
          </cell>
          <cell r="CH57">
            <v>4587154</v>
          </cell>
          <cell r="CI57">
            <v>629746</v>
          </cell>
          <cell r="CJ57">
            <v>97056</v>
          </cell>
          <cell r="CK57">
            <v>75607</v>
          </cell>
          <cell r="CL57">
            <v>1298733</v>
          </cell>
          <cell r="CM57">
            <v>55891</v>
          </cell>
          <cell r="CN57">
            <v>477101</v>
          </cell>
          <cell r="CO57">
            <v>1921597</v>
          </cell>
          <cell r="CP57">
            <v>2189</v>
          </cell>
          <cell r="CQ57">
            <v>4368</v>
          </cell>
          <cell r="CU57">
            <v>9531214</v>
          </cell>
          <cell r="CW57">
            <v>12856221</v>
          </cell>
        </row>
        <row r="58">
          <cell r="A58">
            <v>36617</v>
          </cell>
          <cell r="B58">
            <v>74434</v>
          </cell>
          <cell r="C58">
            <v>74434</v>
          </cell>
          <cell r="F58">
            <v>5508648</v>
          </cell>
          <cell r="H58">
            <v>5508648</v>
          </cell>
          <cell r="I58">
            <v>2307942</v>
          </cell>
          <cell r="M58">
            <v>1052120</v>
          </cell>
          <cell r="N58">
            <v>964560</v>
          </cell>
          <cell r="O58">
            <v>5536</v>
          </cell>
          <cell r="P58">
            <v>74474</v>
          </cell>
          <cell r="R58">
            <v>7550</v>
          </cell>
          <cell r="T58">
            <v>8943144</v>
          </cell>
          <cell r="U58">
            <v>1536447</v>
          </cell>
          <cell r="V58">
            <v>1246185</v>
          </cell>
          <cell r="X58">
            <v>268896</v>
          </cell>
          <cell r="Y58">
            <v>18122</v>
          </cell>
          <cell r="AA58">
            <v>3244</v>
          </cell>
          <cell r="AD58">
            <v>527501</v>
          </cell>
          <cell r="AK58">
            <v>1874825</v>
          </cell>
          <cell r="AL58">
            <v>780076</v>
          </cell>
          <cell r="AM58">
            <v>13274</v>
          </cell>
          <cell r="AN58">
            <v>152716</v>
          </cell>
          <cell r="AP58">
            <v>539843</v>
          </cell>
          <cell r="AQ58">
            <v>388916</v>
          </cell>
          <cell r="AR58">
            <v>1423</v>
          </cell>
          <cell r="AU58">
            <v>1423</v>
          </cell>
          <cell r="AV58">
            <v>160931</v>
          </cell>
          <cell r="AW58">
            <v>155</v>
          </cell>
          <cell r="AX58">
            <v>199</v>
          </cell>
          <cell r="AY58">
            <v>31036</v>
          </cell>
          <cell r="AZ58">
            <v>129541</v>
          </cell>
          <cell r="BB58">
            <v>4101127</v>
          </cell>
          <cell r="BC58">
            <v>13044271</v>
          </cell>
          <cell r="BH58">
            <v>1310003</v>
          </cell>
          <cell r="BI58">
            <v>5262142</v>
          </cell>
          <cell r="BN58">
            <v>-403</v>
          </cell>
          <cell r="BO58">
            <v>0</v>
          </cell>
          <cell r="BQ58">
            <v>-3988815</v>
          </cell>
          <cell r="BR58">
            <v>142424</v>
          </cell>
          <cell r="BU58">
            <v>-64835</v>
          </cell>
          <cell r="BV58">
            <v>-118250</v>
          </cell>
          <cell r="BX58">
            <v>2545747</v>
          </cell>
          <cell r="BY58">
            <v>633852</v>
          </cell>
          <cell r="BZ58">
            <v>633852</v>
          </cell>
          <cell r="CC58">
            <v>633852</v>
          </cell>
          <cell r="CD58">
            <v>375360</v>
          </cell>
          <cell r="CE58">
            <v>285981</v>
          </cell>
          <cell r="CF58">
            <v>89379</v>
          </cell>
          <cell r="CG58">
            <v>9171644</v>
          </cell>
          <cell r="CH58">
            <v>4475154</v>
          </cell>
          <cell r="CI58">
            <v>629278</v>
          </cell>
          <cell r="CJ58">
            <v>93874</v>
          </cell>
          <cell r="CK58">
            <v>75184</v>
          </cell>
          <cell r="CL58">
            <v>1297071</v>
          </cell>
          <cell r="CM58">
            <v>140672</v>
          </cell>
          <cell r="CN58">
            <v>529406</v>
          </cell>
          <cell r="CO58">
            <v>1931005</v>
          </cell>
          <cell r="CP58">
            <v>2189</v>
          </cell>
          <cell r="CQ58">
            <v>4328</v>
          </cell>
          <cell r="CR58">
            <v>314632</v>
          </cell>
          <cell r="CU58">
            <v>9864672</v>
          </cell>
          <cell r="CW58">
            <v>13044271</v>
          </cell>
        </row>
        <row r="59">
          <cell r="A59">
            <v>36647</v>
          </cell>
          <cell r="B59">
            <v>73722</v>
          </cell>
          <cell r="C59">
            <v>73722</v>
          </cell>
          <cell r="F59">
            <v>5498072</v>
          </cell>
          <cell r="H59">
            <v>5498072</v>
          </cell>
          <cell r="I59">
            <v>2401542</v>
          </cell>
          <cell r="M59">
            <v>1056378</v>
          </cell>
          <cell r="N59">
            <v>968818</v>
          </cell>
          <cell r="O59">
            <v>5536</v>
          </cell>
          <cell r="P59">
            <v>74474</v>
          </cell>
          <cell r="R59">
            <v>7550</v>
          </cell>
          <cell r="T59">
            <v>9029714</v>
          </cell>
          <cell r="U59">
            <v>1620981</v>
          </cell>
          <cell r="V59">
            <v>1284421</v>
          </cell>
          <cell r="X59">
            <v>317203</v>
          </cell>
          <cell r="Y59">
            <v>16128</v>
          </cell>
          <cell r="AA59">
            <v>3229</v>
          </cell>
          <cell r="AD59">
            <v>593150</v>
          </cell>
          <cell r="AK59">
            <v>2069858</v>
          </cell>
          <cell r="AL59">
            <v>1072424</v>
          </cell>
          <cell r="AM59">
            <v>13043</v>
          </cell>
          <cell r="AN59">
            <v>157851</v>
          </cell>
          <cell r="AP59">
            <v>512369</v>
          </cell>
          <cell r="AQ59">
            <v>314171</v>
          </cell>
          <cell r="AV59">
            <v>190330</v>
          </cell>
          <cell r="AW59">
            <v>212</v>
          </cell>
          <cell r="AX59">
            <v>173</v>
          </cell>
          <cell r="AY59">
            <v>64065</v>
          </cell>
          <cell r="AZ59">
            <v>125880</v>
          </cell>
          <cell r="BB59">
            <v>4474319</v>
          </cell>
          <cell r="BC59">
            <v>13504033</v>
          </cell>
          <cell r="BH59">
            <v>1310003</v>
          </cell>
          <cell r="BI59">
            <v>5260063</v>
          </cell>
          <cell r="BN59">
            <v>-403</v>
          </cell>
          <cell r="BO59">
            <v>1</v>
          </cell>
          <cell r="BQ59">
            <v>-3988815</v>
          </cell>
          <cell r="BR59">
            <v>274943</v>
          </cell>
          <cell r="BU59">
            <v>-94356</v>
          </cell>
          <cell r="BV59">
            <v>-121933</v>
          </cell>
          <cell r="BX59">
            <v>2642984</v>
          </cell>
          <cell r="BY59">
            <v>632516</v>
          </cell>
          <cell r="BZ59">
            <v>632516</v>
          </cell>
          <cell r="CC59">
            <v>632516</v>
          </cell>
          <cell r="CD59">
            <v>392916</v>
          </cell>
          <cell r="CE59">
            <v>288341</v>
          </cell>
          <cell r="CF59">
            <v>104575</v>
          </cell>
          <cell r="CG59">
            <v>9437825</v>
          </cell>
          <cell r="CH59">
            <v>4536579</v>
          </cell>
          <cell r="CI59">
            <v>608207</v>
          </cell>
          <cell r="CJ59">
            <v>93342</v>
          </cell>
          <cell r="CK59">
            <v>77618</v>
          </cell>
          <cell r="CL59">
            <v>1326766</v>
          </cell>
          <cell r="CM59">
            <v>140538</v>
          </cell>
          <cell r="CN59">
            <v>679678</v>
          </cell>
          <cell r="CO59">
            <v>1975097</v>
          </cell>
          <cell r="CP59">
            <v>2189</v>
          </cell>
          <cell r="CQ59">
            <v>4371</v>
          </cell>
          <cell r="CR59">
            <v>394713</v>
          </cell>
          <cell r="CU59">
            <v>10228533</v>
          </cell>
          <cell r="CW59">
            <v>13504033</v>
          </cell>
        </row>
        <row r="60">
          <cell r="A60">
            <v>36678</v>
          </cell>
          <cell r="B60">
            <v>73769</v>
          </cell>
          <cell r="C60">
            <v>73769</v>
          </cell>
          <cell r="F60">
            <v>5471510</v>
          </cell>
          <cell r="H60">
            <v>5471510</v>
          </cell>
          <cell r="I60">
            <v>2478722</v>
          </cell>
          <cell r="M60">
            <v>1063003</v>
          </cell>
          <cell r="N60">
            <v>968868</v>
          </cell>
          <cell r="O60">
            <v>5536</v>
          </cell>
          <cell r="P60">
            <v>81049</v>
          </cell>
          <cell r="R60">
            <v>7550</v>
          </cell>
          <cell r="T60">
            <v>9087004</v>
          </cell>
          <cell r="U60">
            <v>1649114</v>
          </cell>
          <cell r="V60">
            <v>1318910</v>
          </cell>
          <cell r="X60">
            <v>269993</v>
          </cell>
          <cell r="Y60">
            <v>15927</v>
          </cell>
          <cell r="AA60">
            <v>44284</v>
          </cell>
          <cell r="AD60">
            <v>601595</v>
          </cell>
          <cell r="AK60">
            <v>1773966</v>
          </cell>
          <cell r="AL60">
            <v>688024</v>
          </cell>
          <cell r="AM60">
            <v>13043</v>
          </cell>
          <cell r="AN60">
            <v>157133</v>
          </cell>
          <cell r="AP60">
            <v>551707</v>
          </cell>
          <cell r="AQ60">
            <v>364059</v>
          </cell>
          <cell r="AV60">
            <v>191220</v>
          </cell>
          <cell r="AW60">
            <v>148</v>
          </cell>
          <cell r="AX60">
            <v>776</v>
          </cell>
          <cell r="AY60">
            <v>21414</v>
          </cell>
          <cell r="AZ60">
            <v>168882</v>
          </cell>
          <cell r="BB60">
            <v>4215895</v>
          </cell>
          <cell r="BC60">
            <v>13302899</v>
          </cell>
          <cell r="BH60">
            <v>1310003</v>
          </cell>
          <cell r="BI60">
            <v>5259834</v>
          </cell>
          <cell r="BN60">
            <v>46557</v>
          </cell>
          <cell r="BO60">
            <v>0</v>
          </cell>
          <cell r="BQ60">
            <v>-3988815</v>
          </cell>
          <cell r="BR60">
            <v>454204</v>
          </cell>
          <cell r="BU60">
            <v>-117694</v>
          </cell>
          <cell r="BV60">
            <v>-157054</v>
          </cell>
          <cell r="BX60">
            <v>2810516</v>
          </cell>
          <cell r="BY60">
            <v>629175</v>
          </cell>
          <cell r="BZ60">
            <v>629175</v>
          </cell>
          <cell r="CC60">
            <v>629175</v>
          </cell>
          <cell r="CD60">
            <v>484772</v>
          </cell>
          <cell r="CE60">
            <v>380197</v>
          </cell>
          <cell r="CF60">
            <v>104575</v>
          </cell>
          <cell r="CG60">
            <v>8915816</v>
          </cell>
          <cell r="CH60">
            <v>4321392</v>
          </cell>
          <cell r="CI60">
            <v>584394</v>
          </cell>
          <cell r="CJ60">
            <v>103284</v>
          </cell>
          <cell r="CK60">
            <v>75407</v>
          </cell>
          <cell r="CL60">
            <v>1320319</v>
          </cell>
          <cell r="CM60">
            <v>118852</v>
          </cell>
          <cell r="CN60">
            <v>550844</v>
          </cell>
          <cell r="CO60">
            <v>1841324</v>
          </cell>
          <cell r="CP60">
            <v>2189</v>
          </cell>
          <cell r="CQ60">
            <v>4319</v>
          </cell>
          <cell r="CR60">
            <v>459593</v>
          </cell>
          <cell r="CU60">
            <v>9863208</v>
          </cell>
          <cell r="CW60">
            <v>13302899</v>
          </cell>
        </row>
        <row r="61">
          <cell r="A61">
            <v>36708</v>
          </cell>
          <cell r="B61">
            <v>72998</v>
          </cell>
          <cell r="C61">
            <v>72998</v>
          </cell>
          <cell r="F61">
            <v>5471395</v>
          </cell>
          <cell r="H61">
            <v>5471395</v>
          </cell>
          <cell r="I61">
            <v>2579100</v>
          </cell>
          <cell r="M61">
            <v>1063003</v>
          </cell>
          <cell r="N61">
            <v>968868</v>
          </cell>
          <cell r="O61">
            <v>5536</v>
          </cell>
          <cell r="P61">
            <v>81049</v>
          </cell>
          <cell r="R61">
            <v>7550</v>
          </cell>
          <cell r="T61">
            <v>9186496</v>
          </cell>
          <cell r="U61">
            <v>1654037</v>
          </cell>
          <cell r="V61">
            <v>1356550</v>
          </cell>
          <cell r="X61">
            <v>241839</v>
          </cell>
          <cell r="Y61">
            <v>15609</v>
          </cell>
          <cell r="AA61">
            <v>40039</v>
          </cell>
          <cell r="AD61">
            <v>689327</v>
          </cell>
          <cell r="AK61">
            <v>1725324</v>
          </cell>
          <cell r="AL61">
            <v>705994</v>
          </cell>
          <cell r="AM61">
            <v>17055</v>
          </cell>
          <cell r="AN61">
            <v>159623</v>
          </cell>
          <cell r="AP61">
            <v>534727</v>
          </cell>
          <cell r="AQ61">
            <v>307925</v>
          </cell>
          <cell r="AV61">
            <v>111989</v>
          </cell>
          <cell r="AW61">
            <v>133</v>
          </cell>
          <cell r="AX61">
            <v>1110</v>
          </cell>
          <cell r="AY61">
            <v>21152</v>
          </cell>
          <cell r="AZ61">
            <v>89594</v>
          </cell>
          <cell r="BB61">
            <v>4180677</v>
          </cell>
          <cell r="BC61">
            <v>13367173</v>
          </cell>
          <cell r="BH61">
            <v>1310003</v>
          </cell>
          <cell r="BI61">
            <v>5258440</v>
          </cell>
          <cell r="BN61">
            <v>46557</v>
          </cell>
          <cell r="BO61">
            <v>0</v>
          </cell>
          <cell r="BQ61">
            <v>-3988815</v>
          </cell>
          <cell r="BR61">
            <v>518845</v>
          </cell>
          <cell r="BU61">
            <v>-166690</v>
          </cell>
          <cell r="BV61">
            <v>-230659</v>
          </cell>
          <cell r="BX61">
            <v>2751162</v>
          </cell>
          <cell r="BY61">
            <v>625166</v>
          </cell>
          <cell r="BZ61">
            <v>625166</v>
          </cell>
          <cell r="CC61">
            <v>625166</v>
          </cell>
          <cell r="CD61">
            <v>574122</v>
          </cell>
          <cell r="CE61">
            <v>467547</v>
          </cell>
          <cell r="CF61">
            <v>106575</v>
          </cell>
          <cell r="CG61">
            <v>8902752</v>
          </cell>
          <cell r="CH61">
            <v>4303321</v>
          </cell>
          <cell r="CI61">
            <v>559794</v>
          </cell>
          <cell r="CJ61">
            <v>115902</v>
          </cell>
          <cell r="CK61">
            <v>76730</v>
          </cell>
          <cell r="CL61">
            <v>1290321</v>
          </cell>
          <cell r="CM61">
            <v>143906</v>
          </cell>
          <cell r="CN61">
            <v>473720</v>
          </cell>
          <cell r="CO61">
            <v>1939058</v>
          </cell>
          <cell r="CP61">
            <v>2189</v>
          </cell>
          <cell r="CQ61">
            <v>4447</v>
          </cell>
          <cell r="CR61">
            <v>510816</v>
          </cell>
          <cell r="CU61">
            <v>9990845</v>
          </cell>
          <cell r="CW61">
            <v>13367173</v>
          </cell>
        </row>
        <row r="62">
          <cell r="A62">
            <v>36739</v>
          </cell>
          <cell r="B62">
            <v>72194</v>
          </cell>
          <cell r="C62">
            <v>72194</v>
          </cell>
          <cell r="F62">
            <v>5490146</v>
          </cell>
          <cell r="H62">
            <v>5490146</v>
          </cell>
          <cell r="I62">
            <v>2655190</v>
          </cell>
          <cell r="M62">
            <v>1063003</v>
          </cell>
          <cell r="N62">
            <v>968868</v>
          </cell>
          <cell r="O62">
            <v>5536</v>
          </cell>
          <cell r="P62">
            <v>81049</v>
          </cell>
          <cell r="R62">
            <v>7550</v>
          </cell>
          <cell r="T62">
            <v>9280533</v>
          </cell>
          <cell r="U62">
            <v>1926761</v>
          </cell>
          <cell r="V62">
            <v>1491332</v>
          </cell>
          <cell r="X62">
            <v>315531</v>
          </cell>
          <cell r="Y62">
            <v>84113</v>
          </cell>
          <cell r="AA62">
            <v>35785</v>
          </cell>
          <cell r="AD62">
            <v>624533</v>
          </cell>
          <cell r="AK62">
            <v>2077423</v>
          </cell>
          <cell r="AL62">
            <v>916253</v>
          </cell>
          <cell r="AM62">
            <v>17108</v>
          </cell>
          <cell r="AN62">
            <v>163685</v>
          </cell>
          <cell r="AP62">
            <v>499131</v>
          </cell>
          <cell r="AQ62">
            <v>481246</v>
          </cell>
          <cell r="AV62">
            <v>178156</v>
          </cell>
          <cell r="AW62">
            <v>140</v>
          </cell>
          <cell r="AX62">
            <v>1300</v>
          </cell>
          <cell r="AY62">
            <v>27660</v>
          </cell>
          <cell r="AZ62">
            <v>149056</v>
          </cell>
          <cell r="BB62">
            <v>4806873</v>
          </cell>
          <cell r="BC62">
            <v>14087406</v>
          </cell>
          <cell r="BH62">
            <v>1310003</v>
          </cell>
          <cell r="BI62">
            <v>5262487</v>
          </cell>
          <cell r="BN62">
            <v>46557</v>
          </cell>
          <cell r="BO62">
            <v>-12</v>
          </cell>
          <cell r="BQ62">
            <v>-3988815</v>
          </cell>
          <cell r="BR62">
            <v>700704</v>
          </cell>
          <cell r="BU62">
            <v>-196832</v>
          </cell>
          <cell r="BV62">
            <v>-292022</v>
          </cell>
          <cell r="BX62">
            <v>2845551</v>
          </cell>
          <cell r="BY62">
            <v>619153</v>
          </cell>
          <cell r="BZ62">
            <v>619153</v>
          </cell>
          <cell r="CC62">
            <v>619153</v>
          </cell>
          <cell r="CD62">
            <v>656683</v>
          </cell>
          <cell r="CE62">
            <v>549104</v>
          </cell>
          <cell r="CF62">
            <v>107579</v>
          </cell>
          <cell r="CG62">
            <v>9404965</v>
          </cell>
          <cell r="CH62">
            <v>4530506</v>
          </cell>
          <cell r="CI62">
            <v>566341</v>
          </cell>
          <cell r="CJ62">
            <v>123265</v>
          </cell>
          <cell r="CK62">
            <v>83547</v>
          </cell>
          <cell r="CL62">
            <v>1312596</v>
          </cell>
          <cell r="CM62">
            <v>157259</v>
          </cell>
          <cell r="CN62">
            <v>574107</v>
          </cell>
          <cell r="CO62">
            <v>2057344</v>
          </cell>
          <cell r="CP62">
            <v>2189</v>
          </cell>
          <cell r="CQ62">
            <v>4410</v>
          </cell>
          <cell r="CR62">
            <v>557936</v>
          </cell>
          <cell r="CU62">
            <v>10622702</v>
          </cell>
          <cell r="CW62">
            <v>14087406</v>
          </cell>
        </row>
        <row r="63">
          <cell r="A63">
            <v>36770</v>
          </cell>
          <cell r="B63">
            <v>71481</v>
          </cell>
          <cell r="C63">
            <v>71481</v>
          </cell>
          <cell r="F63">
            <v>5509959</v>
          </cell>
          <cell r="H63">
            <v>5509959</v>
          </cell>
          <cell r="I63">
            <v>2661798</v>
          </cell>
          <cell r="M63">
            <v>1063003</v>
          </cell>
          <cell r="N63">
            <v>968868</v>
          </cell>
          <cell r="O63">
            <v>5536</v>
          </cell>
          <cell r="P63">
            <v>81049</v>
          </cell>
          <cell r="R63">
            <v>7550</v>
          </cell>
          <cell r="T63">
            <v>9306241</v>
          </cell>
          <cell r="U63">
            <v>2026702</v>
          </cell>
          <cell r="V63">
            <v>1466235</v>
          </cell>
          <cell r="X63">
            <v>419323</v>
          </cell>
          <cell r="Y63">
            <v>66079</v>
          </cell>
          <cell r="Z63">
            <v>42926</v>
          </cell>
          <cell r="AA63">
            <v>32139</v>
          </cell>
          <cell r="AD63">
            <v>684517</v>
          </cell>
          <cell r="AK63">
            <v>2105816</v>
          </cell>
          <cell r="AL63">
            <v>1040722</v>
          </cell>
          <cell r="AM63">
            <v>14455</v>
          </cell>
          <cell r="AN63">
            <v>167931</v>
          </cell>
          <cell r="AP63">
            <v>466588</v>
          </cell>
          <cell r="AQ63">
            <v>416120</v>
          </cell>
          <cell r="AV63">
            <v>220441</v>
          </cell>
          <cell r="AW63">
            <v>208</v>
          </cell>
          <cell r="AX63">
            <v>1872</v>
          </cell>
          <cell r="AY63">
            <v>16684</v>
          </cell>
          <cell r="AZ63">
            <v>201677</v>
          </cell>
          <cell r="BB63">
            <v>5037476</v>
          </cell>
          <cell r="BC63">
            <v>14343717</v>
          </cell>
          <cell r="BH63">
            <v>1310003</v>
          </cell>
          <cell r="BI63">
            <v>5262516</v>
          </cell>
          <cell r="BN63">
            <v>62639</v>
          </cell>
          <cell r="BO63">
            <v>-2</v>
          </cell>
          <cell r="BQ63">
            <v>-3988815</v>
          </cell>
          <cell r="BR63">
            <v>847007</v>
          </cell>
          <cell r="BU63">
            <v>-225528</v>
          </cell>
          <cell r="BV63">
            <v>-365417</v>
          </cell>
          <cell r="BX63">
            <v>2905884</v>
          </cell>
          <cell r="BY63">
            <v>618040</v>
          </cell>
          <cell r="BZ63">
            <v>618040</v>
          </cell>
          <cell r="CC63">
            <v>618040</v>
          </cell>
          <cell r="CD63">
            <v>688647</v>
          </cell>
          <cell r="CE63">
            <v>580066</v>
          </cell>
          <cell r="CF63">
            <v>108581</v>
          </cell>
          <cell r="CG63">
            <v>9543956</v>
          </cell>
          <cell r="CH63">
            <v>4619328</v>
          </cell>
          <cell r="CI63">
            <v>612955</v>
          </cell>
          <cell r="CJ63">
            <v>179269</v>
          </cell>
          <cell r="CK63">
            <v>79798</v>
          </cell>
          <cell r="CL63">
            <v>1306070</v>
          </cell>
          <cell r="CM63">
            <v>126019</v>
          </cell>
          <cell r="CN63">
            <v>565097</v>
          </cell>
          <cell r="CO63">
            <v>2055420</v>
          </cell>
          <cell r="CP63">
            <v>2189</v>
          </cell>
          <cell r="CQ63">
            <v>4331</v>
          </cell>
          <cell r="CR63">
            <v>584151</v>
          </cell>
          <cell r="CU63">
            <v>10819793</v>
          </cell>
          <cell r="CW63">
            <v>14343717</v>
          </cell>
        </row>
        <row r="64">
          <cell r="A64">
            <v>36800</v>
          </cell>
          <cell r="B64">
            <v>70667</v>
          </cell>
          <cell r="C64">
            <v>70667</v>
          </cell>
          <cell r="F64">
            <v>5523102</v>
          </cell>
          <cell r="H64">
            <v>5523102</v>
          </cell>
          <cell r="I64">
            <v>2697928</v>
          </cell>
          <cell r="M64">
            <v>1063003</v>
          </cell>
          <cell r="N64">
            <v>968868</v>
          </cell>
          <cell r="O64">
            <v>5536</v>
          </cell>
          <cell r="P64">
            <v>81049</v>
          </cell>
          <cell r="R64">
            <v>7550</v>
          </cell>
          <cell r="T64">
            <v>9354700</v>
          </cell>
          <cell r="U64">
            <v>1995921</v>
          </cell>
          <cell r="V64">
            <v>1514137</v>
          </cell>
          <cell r="X64">
            <v>383092</v>
          </cell>
          <cell r="Y64">
            <v>68383</v>
          </cell>
          <cell r="Z64">
            <v>190</v>
          </cell>
          <cell r="AA64">
            <v>30119</v>
          </cell>
          <cell r="AD64">
            <v>698475</v>
          </cell>
          <cell r="AK64">
            <v>2242940</v>
          </cell>
          <cell r="AL64">
            <v>935851</v>
          </cell>
          <cell r="AM64">
            <v>14157</v>
          </cell>
          <cell r="AN64">
            <v>194949</v>
          </cell>
          <cell r="AP64">
            <v>401412</v>
          </cell>
          <cell r="AQ64">
            <v>696571</v>
          </cell>
          <cell r="AV64">
            <v>104434</v>
          </cell>
          <cell r="AW64">
            <v>127</v>
          </cell>
          <cell r="AX64">
            <v>2457</v>
          </cell>
          <cell r="AY64">
            <v>27241</v>
          </cell>
          <cell r="AZ64">
            <v>74609</v>
          </cell>
          <cell r="BB64">
            <v>5041470</v>
          </cell>
          <cell r="BC64">
            <v>14396470</v>
          </cell>
          <cell r="BH64">
            <v>1310003</v>
          </cell>
          <cell r="BI64">
            <v>5262516</v>
          </cell>
          <cell r="BN64">
            <v>62639</v>
          </cell>
          <cell r="BO64">
            <v>0</v>
          </cell>
          <cell r="BQ64">
            <v>-3988815</v>
          </cell>
          <cell r="BR64">
            <v>756890</v>
          </cell>
          <cell r="BU64">
            <v>-254673</v>
          </cell>
          <cell r="BV64">
            <v>-382382</v>
          </cell>
          <cell r="BX64">
            <v>2769659</v>
          </cell>
          <cell r="BY64">
            <v>618040</v>
          </cell>
          <cell r="BZ64">
            <v>618040</v>
          </cell>
          <cell r="CC64">
            <v>618040</v>
          </cell>
          <cell r="CD64">
            <v>781859</v>
          </cell>
          <cell r="CE64">
            <v>644771</v>
          </cell>
          <cell r="CF64">
            <v>137088</v>
          </cell>
          <cell r="CG64">
            <v>9600843</v>
          </cell>
          <cell r="CH64">
            <v>4726387</v>
          </cell>
          <cell r="CI64">
            <v>625586</v>
          </cell>
          <cell r="CJ64">
            <v>176477</v>
          </cell>
          <cell r="CK64">
            <v>86140</v>
          </cell>
          <cell r="CL64">
            <v>1295364</v>
          </cell>
          <cell r="CM64">
            <v>151946</v>
          </cell>
          <cell r="CN64">
            <v>508712</v>
          </cell>
          <cell r="CO64">
            <v>2030231</v>
          </cell>
          <cell r="CP64">
            <v>2189</v>
          </cell>
          <cell r="CQ64">
            <v>4516</v>
          </cell>
          <cell r="CR64">
            <v>622845</v>
          </cell>
          <cell r="CU64">
            <v>11008771</v>
          </cell>
          <cell r="CW64">
            <v>14396470</v>
          </cell>
        </row>
        <row r="65">
          <cell r="A65">
            <v>36831</v>
          </cell>
          <cell r="B65">
            <v>69883</v>
          </cell>
          <cell r="C65">
            <v>69883</v>
          </cell>
          <cell r="F65">
            <v>5532511</v>
          </cell>
          <cell r="H65">
            <v>5532511</v>
          </cell>
          <cell r="I65">
            <v>2686429</v>
          </cell>
          <cell r="M65">
            <v>1063003</v>
          </cell>
          <cell r="N65">
            <v>968868</v>
          </cell>
          <cell r="O65">
            <v>5536</v>
          </cell>
          <cell r="P65">
            <v>81049</v>
          </cell>
          <cell r="R65">
            <v>7550</v>
          </cell>
          <cell r="T65">
            <v>9351826</v>
          </cell>
          <cell r="U65">
            <v>2015087</v>
          </cell>
          <cell r="V65">
            <v>1501491</v>
          </cell>
          <cell r="X65">
            <v>414127</v>
          </cell>
          <cell r="Y65">
            <v>73553</v>
          </cell>
          <cell r="Z65">
            <v>839</v>
          </cell>
          <cell r="AA65">
            <v>25077</v>
          </cell>
          <cell r="AD65">
            <v>647806</v>
          </cell>
          <cell r="AK65">
            <v>2001004</v>
          </cell>
          <cell r="AL65">
            <v>996066</v>
          </cell>
          <cell r="AM65">
            <v>10393</v>
          </cell>
          <cell r="AN65">
            <v>180048</v>
          </cell>
          <cell r="AP65">
            <v>285754</v>
          </cell>
          <cell r="AQ65">
            <v>528743</v>
          </cell>
          <cell r="AR65">
            <v>111</v>
          </cell>
          <cell r="AU65">
            <v>111</v>
          </cell>
          <cell r="AV65">
            <v>140493</v>
          </cell>
          <cell r="AW65">
            <v>174</v>
          </cell>
          <cell r="AX65">
            <v>2912</v>
          </cell>
          <cell r="AY65">
            <v>13971</v>
          </cell>
          <cell r="AZ65">
            <v>123436</v>
          </cell>
          <cell r="BB65">
            <v>4804501</v>
          </cell>
          <cell r="BC65">
            <v>14156327</v>
          </cell>
          <cell r="BH65">
            <v>1310003</v>
          </cell>
          <cell r="BI65">
            <v>5262515</v>
          </cell>
          <cell r="BN65">
            <v>62639</v>
          </cell>
          <cell r="BO65">
            <v>428</v>
          </cell>
          <cell r="BQ65">
            <v>-3988815</v>
          </cell>
          <cell r="BR65">
            <v>701995</v>
          </cell>
          <cell r="BU65">
            <v>-286934</v>
          </cell>
          <cell r="BV65">
            <v>-437071</v>
          </cell>
          <cell r="BX65">
            <v>2628241</v>
          </cell>
          <cell r="BY65">
            <v>619821</v>
          </cell>
          <cell r="BZ65">
            <v>619821</v>
          </cell>
          <cell r="CC65">
            <v>619821</v>
          </cell>
          <cell r="CD65">
            <v>772637</v>
          </cell>
          <cell r="CE65">
            <v>634545</v>
          </cell>
          <cell r="CF65">
            <v>138092</v>
          </cell>
          <cell r="CG65">
            <v>9460383</v>
          </cell>
          <cell r="CH65">
            <v>4310052</v>
          </cell>
          <cell r="CI65">
            <v>626109</v>
          </cell>
          <cell r="CJ65">
            <v>169968</v>
          </cell>
          <cell r="CK65">
            <v>98236</v>
          </cell>
          <cell r="CL65">
            <v>1290301</v>
          </cell>
          <cell r="CM65">
            <v>148772</v>
          </cell>
          <cell r="CN65">
            <v>631799</v>
          </cell>
          <cell r="CO65">
            <v>2185146</v>
          </cell>
          <cell r="CP65">
            <v>2189</v>
          </cell>
          <cell r="CQ65">
            <v>4461</v>
          </cell>
          <cell r="CR65">
            <v>672076</v>
          </cell>
          <cell r="CU65">
            <v>10908265</v>
          </cell>
          <cell r="CW65">
            <v>14156327</v>
          </cell>
        </row>
        <row r="66">
          <cell r="A66">
            <v>36861</v>
          </cell>
          <cell r="B66">
            <v>69083</v>
          </cell>
          <cell r="C66">
            <v>69083</v>
          </cell>
          <cell r="F66">
            <v>5529225</v>
          </cell>
          <cell r="H66">
            <v>5529225</v>
          </cell>
          <cell r="I66">
            <v>2744020</v>
          </cell>
          <cell r="M66">
            <v>1061124</v>
          </cell>
          <cell r="N66">
            <v>966989</v>
          </cell>
          <cell r="O66">
            <v>5536</v>
          </cell>
          <cell r="P66">
            <v>81049</v>
          </cell>
          <cell r="R66">
            <v>7550</v>
          </cell>
          <cell r="T66">
            <v>9403452</v>
          </cell>
          <cell r="U66">
            <v>1943486</v>
          </cell>
          <cell r="V66">
            <v>1498430</v>
          </cell>
          <cell r="X66">
            <v>362077</v>
          </cell>
          <cell r="Y66">
            <v>60805</v>
          </cell>
          <cell r="Z66">
            <v>1714</v>
          </cell>
          <cell r="AA66">
            <v>20460</v>
          </cell>
          <cell r="AD66">
            <v>665555</v>
          </cell>
          <cell r="AK66">
            <v>1890148</v>
          </cell>
          <cell r="AL66">
            <v>960187</v>
          </cell>
          <cell r="AM66">
            <v>10093</v>
          </cell>
          <cell r="AN66">
            <v>188194</v>
          </cell>
          <cell r="AP66">
            <v>258533</v>
          </cell>
          <cell r="AQ66">
            <v>473141</v>
          </cell>
          <cell r="AR66">
            <v>291</v>
          </cell>
          <cell r="AU66">
            <v>291</v>
          </cell>
          <cell r="AV66">
            <v>147701</v>
          </cell>
          <cell r="AW66">
            <v>104</v>
          </cell>
          <cell r="AX66">
            <v>3133</v>
          </cell>
          <cell r="AY66">
            <v>16118</v>
          </cell>
          <cell r="AZ66">
            <v>128346</v>
          </cell>
          <cell r="BB66">
            <v>4647181</v>
          </cell>
          <cell r="BC66">
            <v>14050633</v>
          </cell>
          <cell r="BH66">
            <v>1310003</v>
          </cell>
          <cell r="BI66">
            <v>5263146</v>
          </cell>
          <cell r="BN66">
            <v>62639</v>
          </cell>
          <cell r="BO66">
            <v>428</v>
          </cell>
          <cell r="BQ66">
            <v>-3988815</v>
          </cell>
          <cell r="BR66">
            <v>745275</v>
          </cell>
          <cell r="BU66">
            <v>-333412</v>
          </cell>
          <cell r="BV66">
            <v>-415208</v>
          </cell>
          <cell r="BX66">
            <v>2647537</v>
          </cell>
          <cell r="BY66">
            <v>620267</v>
          </cell>
          <cell r="BZ66">
            <v>620267</v>
          </cell>
          <cell r="CC66">
            <v>620267</v>
          </cell>
          <cell r="CD66">
            <v>769047</v>
          </cell>
          <cell r="CE66">
            <v>629982</v>
          </cell>
          <cell r="CF66">
            <v>139065</v>
          </cell>
          <cell r="CG66">
            <v>9315370</v>
          </cell>
          <cell r="CH66">
            <v>4380763</v>
          </cell>
          <cell r="CI66">
            <v>681475</v>
          </cell>
          <cell r="CJ66">
            <v>157974</v>
          </cell>
          <cell r="CK66">
            <v>100215</v>
          </cell>
          <cell r="CL66">
            <v>1279392</v>
          </cell>
          <cell r="CM66">
            <v>114174</v>
          </cell>
          <cell r="CN66">
            <v>519401</v>
          </cell>
          <cell r="CO66">
            <v>2081976</v>
          </cell>
          <cell r="CP66">
            <v>3983</v>
          </cell>
          <cell r="CQ66">
            <v>4575</v>
          </cell>
          <cell r="CR66">
            <v>693335</v>
          </cell>
          <cell r="CU66">
            <v>10782829</v>
          </cell>
          <cell r="CW66">
            <v>14050633</v>
          </cell>
        </row>
        <row r="67">
          <cell r="A67">
            <v>36891</v>
          </cell>
          <cell r="B67">
            <v>68938</v>
          </cell>
          <cell r="C67">
            <v>68938</v>
          </cell>
          <cell r="F67">
            <v>5874819</v>
          </cell>
          <cell r="H67">
            <v>5874819</v>
          </cell>
          <cell r="I67">
            <v>2436040</v>
          </cell>
          <cell r="M67">
            <v>1052365</v>
          </cell>
          <cell r="N67">
            <v>966989</v>
          </cell>
          <cell r="O67">
            <v>5536</v>
          </cell>
          <cell r="P67">
            <v>79840</v>
          </cell>
          <cell r="S67">
            <v>4342</v>
          </cell>
          <cell r="T67">
            <v>9436504</v>
          </cell>
          <cell r="U67">
            <v>1904368</v>
          </cell>
          <cell r="V67">
            <v>1527124</v>
          </cell>
          <cell r="X67">
            <v>295224</v>
          </cell>
          <cell r="Y67">
            <v>53481</v>
          </cell>
          <cell r="Z67">
            <v>1575</v>
          </cell>
          <cell r="AA67">
            <v>26964</v>
          </cell>
          <cell r="AD67">
            <v>669041</v>
          </cell>
          <cell r="AK67">
            <v>1855124</v>
          </cell>
          <cell r="AL67">
            <v>806138</v>
          </cell>
          <cell r="AM67">
            <v>32313</v>
          </cell>
          <cell r="AN67">
            <v>179961</v>
          </cell>
          <cell r="AP67">
            <v>280917</v>
          </cell>
          <cell r="AQ67">
            <v>555795</v>
          </cell>
          <cell r="AR67">
            <v>75000</v>
          </cell>
          <cell r="AU67">
            <v>75000</v>
          </cell>
          <cell r="AV67">
            <v>190236</v>
          </cell>
          <cell r="AW67">
            <v>207</v>
          </cell>
          <cell r="AX67">
            <v>1568</v>
          </cell>
          <cell r="AY67">
            <v>9237</v>
          </cell>
          <cell r="AZ67">
            <v>179224</v>
          </cell>
          <cell r="BA67">
            <v>2770</v>
          </cell>
          <cell r="BB67">
            <v>4696539</v>
          </cell>
          <cell r="BC67">
            <v>14133043</v>
          </cell>
          <cell r="BH67">
            <v>1310003</v>
          </cell>
          <cell r="BI67">
            <v>5190808</v>
          </cell>
          <cell r="BQ67">
            <v>-3988815</v>
          </cell>
          <cell r="BR67">
            <v>724476</v>
          </cell>
          <cell r="BS67">
            <v>-105334</v>
          </cell>
          <cell r="BT67">
            <v>-190696</v>
          </cell>
          <cell r="BX67">
            <v>2940442</v>
          </cell>
          <cell r="BY67">
            <v>627171</v>
          </cell>
          <cell r="BZ67">
            <v>627171</v>
          </cell>
          <cell r="CC67">
            <v>627171</v>
          </cell>
          <cell r="CD67">
            <v>1011256</v>
          </cell>
          <cell r="CE67">
            <v>871174</v>
          </cell>
          <cell r="CF67">
            <v>140082</v>
          </cell>
          <cell r="CG67">
            <v>9218911</v>
          </cell>
          <cell r="CH67">
            <v>4303213</v>
          </cell>
          <cell r="CI67">
            <v>814018</v>
          </cell>
          <cell r="CJ67">
            <v>131530</v>
          </cell>
          <cell r="CK67">
            <v>116219</v>
          </cell>
          <cell r="CL67">
            <v>1001813</v>
          </cell>
          <cell r="CM67">
            <v>103186</v>
          </cell>
          <cell r="CN67">
            <v>657117</v>
          </cell>
          <cell r="CO67">
            <v>2091815</v>
          </cell>
          <cell r="CP67">
            <v>3983</v>
          </cell>
          <cell r="CQ67">
            <v>86824</v>
          </cell>
          <cell r="CR67">
            <v>244456</v>
          </cell>
          <cell r="CU67">
            <v>10565430</v>
          </cell>
          <cell r="CW67">
            <v>14133043</v>
          </cell>
        </row>
        <row r="68">
          <cell r="A68">
            <v>36892</v>
          </cell>
          <cell r="B68">
            <v>68938</v>
          </cell>
          <cell r="C68">
            <v>68938</v>
          </cell>
          <cell r="F68">
            <v>6763745</v>
          </cell>
          <cell r="H68">
            <v>6763745</v>
          </cell>
          <cell r="I68">
            <v>2422592</v>
          </cell>
          <cell r="M68">
            <v>1052365</v>
          </cell>
          <cell r="N68">
            <v>966989</v>
          </cell>
          <cell r="O68">
            <v>5536</v>
          </cell>
          <cell r="P68">
            <v>79840</v>
          </cell>
          <cell r="S68">
            <v>4342</v>
          </cell>
          <cell r="T68">
            <v>10311982</v>
          </cell>
          <cell r="U68">
            <v>1904368</v>
          </cell>
          <cell r="V68">
            <v>1527124</v>
          </cell>
          <cell r="X68">
            <v>295224</v>
          </cell>
          <cell r="Y68">
            <v>53481</v>
          </cell>
          <cell r="Z68">
            <v>1575</v>
          </cell>
          <cell r="AA68">
            <v>26964</v>
          </cell>
          <cell r="AD68">
            <v>669041</v>
          </cell>
          <cell r="AK68">
            <v>1855124</v>
          </cell>
          <cell r="AL68">
            <v>806138</v>
          </cell>
          <cell r="AM68">
            <v>32313</v>
          </cell>
          <cell r="AN68">
            <v>179961</v>
          </cell>
          <cell r="AP68">
            <v>280917</v>
          </cell>
          <cell r="AQ68">
            <v>555795</v>
          </cell>
          <cell r="AR68">
            <v>88448</v>
          </cell>
          <cell r="AS68">
            <v>75000</v>
          </cell>
          <cell r="AU68">
            <v>13448</v>
          </cell>
          <cell r="AV68">
            <v>190236</v>
          </cell>
          <cell r="AW68">
            <v>207</v>
          </cell>
          <cell r="AX68">
            <v>1568</v>
          </cell>
          <cell r="AY68">
            <v>9237</v>
          </cell>
          <cell r="AZ68">
            <v>179224</v>
          </cell>
          <cell r="BA68">
            <v>2770</v>
          </cell>
          <cell r="BB68">
            <v>4709987</v>
          </cell>
          <cell r="BC68">
            <v>15021969</v>
          </cell>
          <cell r="BH68">
            <v>1310003</v>
          </cell>
          <cell r="BI68">
            <v>6001596</v>
          </cell>
          <cell r="BQ68">
            <v>-3482231</v>
          </cell>
          <cell r="BX68">
            <v>3829368</v>
          </cell>
          <cell r="BY68">
            <v>627171</v>
          </cell>
          <cell r="BZ68">
            <v>627171</v>
          </cell>
          <cell r="CB68">
            <v>3692501</v>
          </cell>
          <cell r="CC68">
            <v>4319672</v>
          </cell>
          <cell r="CD68">
            <v>1011146</v>
          </cell>
          <cell r="CE68">
            <v>871174</v>
          </cell>
          <cell r="CF68">
            <v>139972</v>
          </cell>
          <cell r="CG68">
            <v>5526520</v>
          </cell>
          <cell r="CH68">
            <v>1401453</v>
          </cell>
          <cell r="CI68">
            <v>814018</v>
          </cell>
          <cell r="CJ68">
            <v>131530</v>
          </cell>
          <cell r="CK68">
            <v>116219</v>
          </cell>
          <cell r="CL68">
            <v>1001813</v>
          </cell>
          <cell r="CM68">
            <v>103186</v>
          </cell>
          <cell r="CN68">
            <v>629028</v>
          </cell>
          <cell r="CO68">
            <v>1329273</v>
          </cell>
          <cell r="CP68">
            <v>3983</v>
          </cell>
          <cell r="CQ68">
            <v>86824</v>
          </cell>
          <cell r="CR68">
            <v>244456</v>
          </cell>
          <cell r="CU68">
            <v>6872929</v>
          </cell>
          <cell r="CW68">
            <v>15021969</v>
          </cell>
        </row>
        <row r="69">
          <cell r="A69">
            <v>36923</v>
          </cell>
          <cell r="B69">
            <v>68128</v>
          </cell>
          <cell r="C69">
            <v>68128</v>
          </cell>
          <cell r="F69">
            <v>6745544</v>
          </cell>
          <cell r="H69">
            <v>6745544</v>
          </cell>
          <cell r="I69">
            <v>2434533</v>
          </cell>
          <cell r="M69">
            <v>1022424</v>
          </cell>
          <cell r="N69">
            <v>966989</v>
          </cell>
          <cell r="O69">
            <v>5536</v>
          </cell>
          <cell r="P69">
            <v>49899</v>
          </cell>
          <cell r="S69">
            <v>4342</v>
          </cell>
          <cell r="T69">
            <v>10274971</v>
          </cell>
          <cell r="U69">
            <v>1867829</v>
          </cell>
          <cell r="V69">
            <v>1441867</v>
          </cell>
          <cell r="X69">
            <v>350782</v>
          </cell>
          <cell r="Y69">
            <v>49996</v>
          </cell>
          <cell r="Z69">
            <v>1575</v>
          </cell>
          <cell r="AA69">
            <v>23609</v>
          </cell>
          <cell r="AD69">
            <v>766619</v>
          </cell>
          <cell r="AK69">
            <v>1783762</v>
          </cell>
          <cell r="AL69">
            <v>944082</v>
          </cell>
          <cell r="AM69">
            <v>32313</v>
          </cell>
          <cell r="AN69">
            <v>174012</v>
          </cell>
          <cell r="AP69">
            <v>243601</v>
          </cell>
          <cell r="AQ69">
            <v>389754</v>
          </cell>
          <cell r="AR69">
            <v>75150</v>
          </cell>
          <cell r="AU69">
            <v>75150</v>
          </cell>
          <cell r="AV69">
            <v>184616</v>
          </cell>
          <cell r="AW69">
            <v>57</v>
          </cell>
          <cell r="AX69">
            <v>1634</v>
          </cell>
          <cell r="AY69">
            <v>22315</v>
          </cell>
          <cell r="AZ69">
            <v>160610</v>
          </cell>
          <cell r="BA69">
            <v>2771</v>
          </cell>
          <cell r="BB69">
            <v>4680747</v>
          </cell>
          <cell r="BC69">
            <v>14955718</v>
          </cell>
          <cell r="BH69">
            <v>1310003</v>
          </cell>
          <cell r="BI69">
            <v>6079734</v>
          </cell>
          <cell r="BP69">
            <v>-16</v>
          </cell>
          <cell r="BQ69">
            <v>-3560369</v>
          </cell>
          <cell r="BR69">
            <v>35183</v>
          </cell>
          <cell r="BS69">
            <v>-5054</v>
          </cell>
          <cell r="BT69">
            <v>-8658</v>
          </cell>
          <cell r="BX69">
            <v>3850823</v>
          </cell>
          <cell r="BY69">
            <v>631848</v>
          </cell>
          <cell r="BZ69">
            <v>631848</v>
          </cell>
          <cell r="CC69">
            <v>631848</v>
          </cell>
          <cell r="CD69">
            <v>924947</v>
          </cell>
          <cell r="CE69">
            <v>783841</v>
          </cell>
          <cell r="CF69">
            <v>141106</v>
          </cell>
          <cell r="CG69">
            <v>9155167</v>
          </cell>
          <cell r="CH69">
            <v>4363675</v>
          </cell>
          <cell r="CI69">
            <v>783051</v>
          </cell>
          <cell r="CJ69">
            <v>130406</v>
          </cell>
          <cell r="CK69">
            <v>101150</v>
          </cell>
          <cell r="CL69">
            <v>973453</v>
          </cell>
          <cell r="CM69">
            <v>57593</v>
          </cell>
          <cell r="CN69">
            <v>668151</v>
          </cell>
          <cell r="CO69">
            <v>2077688</v>
          </cell>
          <cell r="CP69">
            <v>3983</v>
          </cell>
          <cell r="CQ69">
            <v>87039</v>
          </cell>
          <cell r="CR69">
            <v>301911</v>
          </cell>
          <cell r="CU69">
            <v>10473047</v>
          </cell>
          <cell r="CW69">
            <v>14955718</v>
          </cell>
        </row>
        <row r="70">
          <cell r="A70">
            <v>36951</v>
          </cell>
          <cell r="B70">
            <v>67308</v>
          </cell>
          <cell r="C70">
            <v>67308</v>
          </cell>
          <cell r="F70">
            <v>6740207</v>
          </cell>
          <cell r="H70">
            <v>6740207</v>
          </cell>
          <cell r="I70">
            <v>2529745</v>
          </cell>
          <cell r="M70">
            <v>1022424</v>
          </cell>
          <cell r="N70">
            <v>966989</v>
          </cell>
          <cell r="O70">
            <v>5536</v>
          </cell>
          <cell r="P70">
            <v>49899</v>
          </cell>
          <cell r="S70">
            <v>4342</v>
          </cell>
          <cell r="T70">
            <v>10364026</v>
          </cell>
          <cell r="U70">
            <v>1866822</v>
          </cell>
          <cell r="V70">
            <v>1425175</v>
          </cell>
          <cell r="X70">
            <v>371209</v>
          </cell>
          <cell r="Y70">
            <v>50413</v>
          </cell>
          <cell r="Z70">
            <v>1850</v>
          </cell>
          <cell r="AA70">
            <v>18175</v>
          </cell>
          <cell r="AD70">
            <v>799494</v>
          </cell>
          <cell r="AK70">
            <v>1800207</v>
          </cell>
          <cell r="AL70">
            <v>989883</v>
          </cell>
          <cell r="AM70">
            <v>32813</v>
          </cell>
          <cell r="AN70">
            <v>173884</v>
          </cell>
          <cell r="AP70">
            <v>279585</v>
          </cell>
          <cell r="AQ70">
            <v>324042</v>
          </cell>
          <cell r="AR70">
            <v>75077</v>
          </cell>
          <cell r="AU70">
            <v>75077</v>
          </cell>
          <cell r="AV70">
            <v>136078</v>
          </cell>
          <cell r="AW70">
            <v>176</v>
          </cell>
          <cell r="AX70">
            <v>1648</v>
          </cell>
          <cell r="AY70">
            <v>32515</v>
          </cell>
          <cell r="AZ70">
            <v>101739</v>
          </cell>
          <cell r="BA70">
            <v>2731</v>
          </cell>
          <cell r="BB70">
            <v>4680409</v>
          </cell>
          <cell r="BC70">
            <v>15044435</v>
          </cell>
          <cell r="BH70">
            <v>1310003</v>
          </cell>
          <cell r="BI70">
            <v>6079734</v>
          </cell>
          <cell r="BQ70">
            <v>-3560369</v>
          </cell>
          <cell r="BR70">
            <v>49510</v>
          </cell>
          <cell r="BS70">
            <v>-13893</v>
          </cell>
          <cell r="BT70">
            <v>-16875</v>
          </cell>
          <cell r="BX70">
            <v>3848110</v>
          </cell>
          <cell r="BY70">
            <v>639643</v>
          </cell>
          <cell r="BZ70">
            <v>639643</v>
          </cell>
          <cell r="CC70">
            <v>639643</v>
          </cell>
          <cell r="CD70">
            <v>959726</v>
          </cell>
          <cell r="CE70">
            <v>928925</v>
          </cell>
          <cell r="CF70">
            <v>30801</v>
          </cell>
          <cell r="CG70">
            <v>9149540</v>
          </cell>
          <cell r="CH70">
            <v>4391760</v>
          </cell>
          <cell r="CI70">
            <v>742487</v>
          </cell>
          <cell r="CJ70">
            <v>127050</v>
          </cell>
          <cell r="CK70">
            <v>108591</v>
          </cell>
          <cell r="CL70">
            <v>962890</v>
          </cell>
          <cell r="CM70">
            <v>125446</v>
          </cell>
          <cell r="CN70">
            <v>619277</v>
          </cell>
          <cell r="CO70">
            <v>2072039</v>
          </cell>
          <cell r="CP70">
            <v>3983</v>
          </cell>
          <cell r="CQ70">
            <v>87479</v>
          </cell>
          <cell r="CR70">
            <v>355954</v>
          </cell>
          <cell r="CU70">
            <v>10556682</v>
          </cell>
          <cell r="CW70">
            <v>15044435</v>
          </cell>
        </row>
        <row r="71">
          <cell r="A71">
            <v>36982</v>
          </cell>
          <cell r="B71">
            <v>66504</v>
          </cell>
          <cell r="C71">
            <v>66504</v>
          </cell>
          <cell r="F71">
            <v>6711793</v>
          </cell>
          <cell r="H71">
            <v>6711793</v>
          </cell>
          <cell r="I71">
            <v>2581378</v>
          </cell>
          <cell r="M71">
            <v>1022424</v>
          </cell>
          <cell r="N71">
            <v>966989</v>
          </cell>
          <cell r="O71">
            <v>5536</v>
          </cell>
          <cell r="P71">
            <v>49899</v>
          </cell>
          <cell r="S71">
            <v>3981</v>
          </cell>
          <cell r="T71">
            <v>10386080</v>
          </cell>
          <cell r="U71">
            <v>1938802</v>
          </cell>
          <cell r="V71">
            <v>1465772</v>
          </cell>
          <cell r="X71">
            <v>370676</v>
          </cell>
          <cell r="Y71">
            <v>46634</v>
          </cell>
          <cell r="Z71">
            <v>2356</v>
          </cell>
          <cell r="AA71">
            <v>53364</v>
          </cell>
          <cell r="AD71">
            <v>798430</v>
          </cell>
          <cell r="AK71">
            <v>2125088</v>
          </cell>
          <cell r="AL71">
            <v>961740</v>
          </cell>
          <cell r="AM71">
            <v>75083</v>
          </cell>
          <cell r="AN71">
            <v>158040</v>
          </cell>
          <cell r="AP71">
            <v>252811</v>
          </cell>
          <cell r="AQ71">
            <v>677414</v>
          </cell>
          <cell r="AR71">
            <v>75000</v>
          </cell>
          <cell r="AU71">
            <v>75000</v>
          </cell>
          <cell r="AV71">
            <v>188467</v>
          </cell>
          <cell r="AW71">
            <v>135</v>
          </cell>
          <cell r="AX71">
            <v>2199</v>
          </cell>
          <cell r="AY71">
            <v>5102</v>
          </cell>
          <cell r="AZ71">
            <v>181031</v>
          </cell>
          <cell r="BA71">
            <v>2782</v>
          </cell>
          <cell r="BB71">
            <v>5128569</v>
          </cell>
          <cell r="BC71">
            <v>15514649</v>
          </cell>
          <cell r="BH71">
            <v>1310003</v>
          </cell>
          <cell r="BI71">
            <v>6079649</v>
          </cell>
          <cell r="BQ71">
            <v>-3560369</v>
          </cell>
          <cell r="BR71">
            <v>54088</v>
          </cell>
          <cell r="BS71">
            <v>-23016</v>
          </cell>
          <cell r="BT71">
            <v>-69768</v>
          </cell>
          <cell r="BX71">
            <v>3790587</v>
          </cell>
          <cell r="BY71">
            <v>631587</v>
          </cell>
          <cell r="BZ71">
            <v>631587</v>
          </cell>
          <cell r="CC71">
            <v>631587</v>
          </cell>
          <cell r="CD71">
            <v>1168321</v>
          </cell>
          <cell r="CE71">
            <v>1165058</v>
          </cell>
          <cell r="CF71">
            <v>3263</v>
          </cell>
          <cell r="CG71">
            <v>9439471</v>
          </cell>
          <cell r="CH71">
            <v>4434297</v>
          </cell>
          <cell r="CI71">
            <v>697260</v>
          </cell>
          <cell r="CJ71">
            <v>102024</v>
          </cell>
          <cell r="CK71">
            <v>114851</v>
          </cell>
          <cell r="CL71">
            <v>942881</v>
          </cell>
          <cell r="CM71">
            <v>177987</v>
          </cell>
          <cell r="CN71">
            <v>599297</v>
          </cell>
          <cell r="CO71">
            <v>2370874</v>
          </cell>
          <cell r="CP71">
            <v>3983</v>
          </cell>
          <cell r="CQ71">
            <v>91889</v>
          </cell>
          <cell r="CR71">
            <v>388811</v>
          </cell>
          <cell r="CU71">
            <v>11092475</v>
          </cell>
          <cell r="CW71">
            <v>15514649</v>
          </cell>
        </row>
        <row r="72">
          <cell r="A72">
            <v>37012</v>
          </cell>
          <cell r="B72">
            <v>65687</v>
          </cell>
          <cell r="C72">
            <v>65687</v>
          </cell>
          <cell r="F72">
            <v>6808791</v>
          </cell>
          <cell r="H72">
            <v>6808791</v>
          </cell>
          <cell r="I72">
            <v>2554478</v>
          </cell>
          <cell r="M72">
            <v>1022424</v>
          </cell>
          <cell r="N72">
            <v>966989</v>
          </cell>
          <cell r="O72">
            <v>5536</v>
          </cell>
          <cell r="P72">
            <v>49899</v>
          </cell>
          <cell r="S72">
            <v>3908</v>
          </cell>
          <cell r="T72">
            <v>10455288</v>
          </cell>
          <cell r="U72">
            <v>1845125</v>
          </cell>
          <cell r="V72">
            <v>1365395</v>
          </cell>
          <cell r="X72">
            <v>368925</v>
          </cell>
          <cell r="Y72">
            <v>52628</v>
          </cell>
          <cell r="Z72">
            <v>1499</v>
          </cell>
          <cell r="AA72">
            <v>56678</v>
          </cell>
          <cell r="AD72">
            <v>745910</v>
          </cell>
          <cell r="AK72">
            <v>2144495</v>
          </cell>
          <cell r="AL72">
            <v>849015</v>
          </cell>
          <cell r="AM72">
            <v>70178</v>
          </cell>
          <cell r="AN72">
            <v>147870</v>
          </cell>
          <cell r="AP72">
            <v>332609</v>
          </cell>
          <cell r="AQ72">
            <v>744823</v>
          </cell>
          <cell r="AR72">
            <v>34997</v>
          </cell>
          <cell r="AU72">
            <v>34997</v>
          </cell>
          <cell r="AV72">
            <v>201638</v>
          </cell>
          <cell r="AW72">
            <v>162</v>
          </cell>
          <cell r="AX72">
            <v>2205</v>
          </cell>
          <cell r="AY72">
            <v>63319</v>
          </cell>
          <cell r="AZ72">
            <v>135952</v>
          </cell>
          <cell r="BA72">
            <v>2757</v>
          </cell>
          <cell r="BB72">
            <v>4974922</v>
          </cell>
          <cell r="BC72">
            <v>15430210</v>
          </cell>
          <cell r="BH72">
            <v>1310003</v>
          </cell>
          <cell r="BI72">
            <v>6079665</v>
          </cell>
          <cell r="BQ72">
            <v>-3560369</v>
          </cell>
          <cell r="BR72">
            <v>249134</v>
          </cell>
          <cell r="BS72">
            <v>-32626</v>
          </cell>
          <cell r="BT72">
            <v>-98685</v>
          </cell>
          <cell r="BX72">
            <v>3947122</v>
          </cell>
          <cell r="BY72">
            <v>649720</v>
          </cell>
          <cell r="BZ72">
            <v>649720</v>
          </cell>
          <cell r="CC72">
            <v>649720</v>
          </cell>
          <cell r="CD72">
            <v>1183717</v>
          </cell>
          <cell r="CE72">
            <v>1180454</v>
          </cell>
          <cell r="CF72">
            <v>3263</v>
          </cell>
          <cell r="CG72">
            <v>9099975</v>
          </cell>
          <cell r="CH72">
            <v>4273916</v>
          </cell>
          <cell r="CI72">
            <v>667559</v>
          </cell>
          <cell r="CJ72">
            <v>103851</v>
          </cell>
          <cell r="CK72">
            <v>117220</v>
          </cell>
          <cell r="CL72">
            <v>935322</v>
          </cell>
          <cell r="CM72">
            <v>126550</v>
          </cell>
          <cell r="CN72">
            <v>517117</v>
          </cell>
          <cell r="CO72">
            <v>2358440</v>
          </cell>
          <cell r="CP72">
            <v>3983</v>
          </cell>
          <cell r="CQ72">
            <v>224135</v>
          </cell>
          <cell r="CR72">
            <v>321558</v>
          </cell>
          <cell r="CU72">
            <v>10833368</v>
          </cell>
          <cell r="CW72">
            <v>15430210</v>
          </cell>
        </row>
        <row r="73">
          <cell r="A73">
            <v>37043</v>
          </cell>
          <cell r="B73">
            <v>64871</v>
          </cell>
          <cell r="C73">
            <v>64871</v>
          </cell>
          <cell r="F73">
            <v>6783020</v>
          </cell>
          <cell r="H73">
            <v>6783020</v>
          </cell>
          <cell r="I73">
            <v>2632068</v>
          </cell>
          <cell r="M73">
            <v>1022424</v>
          </cell>
          <cell r="N73">
            <v>966989</v>
          </cell>
          <cell r="O73">
            <v>5536</v>
          </cell>
          <cell r="P73">
            <v>49899</v>
          </cell>
          <cell r="S73">
            <v>3836</v>
          </cell>
          <cell r="T73">
            <v>10506219</v>
          </cell>
          <cell r="U73">
            <v>1760617</v>
          </cell>
          <cell r="V73">
            <v>1355868</v>
          </cell>
          <cell r="X73">
            <v>287305</v>
          </cell>
          <cell r="Y73">
            <v>58076</v>
          </cell>
          <cell r="Z73">
            <v>2759</v>
          </cell>
          <cell r="AA73">
            <v>56609</v>
          </cell>
          <cell r="AD73">
            <v>765462</v>
          </cell>
          <cell r="AK73">
            <v>2035150</v>
          </cell>
          <cell r="AL73">
            <v>895391</v>
          </cell>
          <cell r="AM73">
            <v>50703</v>
          </cell>
          <cell r="AN73">
            <v>153183</v>
          </cell>
          <cell r="AP73">
            <v>305806</v>
          </cell>
          <cell r="AQ73">
            <v>630067</v>
          </cell>
          <cell r="AR73">
            <v>34997</v>
          </cell>
          <cell r="AU73">
            <v>34997</v>
          </cell>
          <cell r="AV73">
            <v>213752</v>
          </cell>
          <cell r="AW73">
            <v>260</v>
          </cell>
          <cell r="AX73">
            <v>2910</v>
          </cell>
          <cell r="AY73">
            <v>12285.5</v>
          </cell>
          <cell r="AZ73">
            <v>198296.5</v>
          </cell>
          <cell r="BA73">
            <v>2804</v>
          </cell>
          <cell r="BB73">
            <v>4812782</v>
          </cell>
          <cell r="BC73">
            <v>15319001</v>
          </cell>
          <cell r="BH73">
            <v>1310003</v>
          </cell>
          <cell r="BI73">
            <v>6079665</v>
          </cell>
          <cell r="BQ73">
            <v>-3560369</v>
          </cell>
          <cell r="BR73">
            <v>406178</v>
          </cell>
          <cell r="BS73">
            <v>0</v>
          </cell>
          <cell r="BT73">
            <v>-158782</v>
          </cell>
          <cell r="BX73">
            <v>4076695</v>
          </cell>
          <cell r="BY73">
            <v>639279</v>
          </cell>
          <cell r="BZ73">
            <v>639279</v>
          </cell>
          <cell r="CC73">
            <v>639279</v>
          </cell>
          <cell r="CD73">
            <v>1223498</v>
          </cell>
          <cell r="CE73">
            <v>1220235</v>
          </cell>
          <cell r="CF73">
            <v>3263</v>
          </cell>
          <cell r="CG73">
            <v>8859638</v>
          </cell>
          <cell r="CH73">
            <v>4203786</v>
          </cell>
          <cell r="CI73">
            <v>667559</v>
          </cell>
          <cell r="CJ73">
            <v>34197</v>
          </cell>
          <cell r="CK73">
            <v>117568</v>
          </cell>
          <cell r="CL73">
            <v>929239</v>
          </cell>
          <cell r="CM73">
            <v>67832</v>
          </cell>
          <cell r="CN73">
            <v>571487</v>
          </cell>
          <cell r="CO73">
            <v>2267970</v>
          </cell>
          <cell r="CP73">
            <v>3983</v>
          </cell>
          <cell r="CQ73">
            <v>224309</v>
          </cell>
          <cell r="CR73">
            <v>291599</v>
          </cell>
          <cell r="CU73">
            <v>10603027</v>
          </cell>
          <cell r="CW73">
            <v>15319001</v>
          </cell>
        </row>
        <row r="74">
          <cell r="A74">
            <v>37073</v>
          </cell>
          <cell r="B74">
            <v>64047</v>
          </cell>
          <cell r="C74">
            <v>64047</v>
          </cell>
          <cell r="F74">
            <v>7458991</v>
          </cell>
          <cell r="H74">
            <v>7458991</v>
          </cell>
          <cell r="I74">
            <v>1988588</v>
          </cell>
          <cell r="M74">
            <v>1322475</v>
          </cell>
          <cell r="N74">
            <v>966989</v>
          </cell>
          <cell r="O74">
            <v>305536</v>
          </cell>
          <cell r="P74">
            <v>49950</v>
          </cell>
          <cell r="S74">
            <v>3763</v>
          </cell>
          <cell r="T74">
            <v>10837864</v>
          </cell>
          <cell r="U74">
            <v>1808953</v>
          </cell>
          <cell r="V74">
            <v>1387910</v>
          </cell>
          <cell r="W74">
            <v>1</v>
          </cell>
          <cell r="X74">
            <v>309886</v>
          </cell>
          <cell r="Y74">
            <v>52544</v>
          </cell>
          <cell r="Z74">
            <v>1608</v>
          </cell>
          <cell r="AA74">
            <v>57004</v>
          </cell>
          <cell r="AD74">
            <v>772923</v>
          </cell>
          <cell r="AK74">
            <v>1689978</v>
          </cell>
          <cell r="AL74">
            <v>915517</v>
          </cell>
          <cell r="AM74">
            <v>52333</v>
          </cell>
          <cell r="AN74">
            <v>149647</v>
          </cell>
          <cell r="AP74">
            <v>328564</v>
          </cell>
          <cell r="AQ74">
            <v>243917</v>
          </cell>
          <cell r="AR74">
            <v>46840</v>
          </cell>
          <cell r="AU74">
            <v>46840</v>
          </cell>
          <cell r="AV74">
            <v>115254</v>
          </cell>
          <cell r="AW74">
            <v>266</v>
          </cell>
          <cell r="AX74">
            <v>4730</v>
          </cell>
          <cell r="AY74">
            <v>13051</v>
          </cell>
          <cell r="AZ74">
            <v>97207</v>
          </cell>
          <cell r="BA74">
            <v>2801</v>
          </cell>
          <cell r="BB74">
            <v>4436749</v>
          </cell>
          <cell r="BC74">
            <v>15274613</v>
          </cell>
          <cell r="BH74">
            <v>1310003</v>
          </cell>
          <cell r="BI74">
            <v>6078944</v>
          </cell>
          <cell r="BQ74">
            <v>-3560369</v>
          </cell>
          <cell r="BR74">
            <v>226902</v>
          </cell>
          <cell r="BS74">
            <v>-227752</v>
          </cell>
          <cell r="BX74">
            <v>4055480</v>
          </cell>
          <cell r="BY74">
            <v>585626</v>
          </cell>
          <cell r="BZ74">
            <v>585626</v>
          </cell>
          <cell r="CC74">
            <v>585626</v>
          </cell>
          <cell r="CD74">
            <v>1427524</v>
          </cell>
          <cell r="CE74">
            <v>1424261</v>
          </cell>
          <cell r="CF74">
            <v>3263</v>
          </cell>
          <cell r="CG74">
            <v>8636248</v>
          </cell>
          <cell r="CH74">
            <v>4221435</v>
          </cell>
          <cell r="CI74">
            <v>646269</v>
          </cell>
          <cell r="CJ74">
            <v>36945</v>
          </cell>
          <cell r="CK74">
            <v>113953</v>
          </cell>
          <cell r="CL74">
            <v>917565</v>
          </cell>
          <cell r="CM74">
            <v>182061</v>
          </cell>
          <cell r="CN74">
            <v>560195</v>
          </cell>
          <cell r="CO74">
            <v>1957825</v>
          </cell>
          <cell r="CP74">
            <v>3983</v>
          </cell>
          <cell r="CQ74">
            <v>223486</v>
          </cell>
          <cell r="CR74">
            <v>342266</v>
          </cell>
          <cell r="CU74">
            <v>10633507</v>
          </cell>
          <cell r="CW74">
            <v>15274613</v>
          </cell>
        </row>
        <row r="75">
          <cell r="A75">
            <v>37104</v>
          </cell>
          <cell r="B75">
            <v>63238</v>
          </cell>
          <cell r="C75">
            <v>63238</v>
          </cell>
          <cell r="F75">
            <v>7598316</v>
          </cell>
          <cell r="H75">
            <v>7598316</v>
          </cell>
          <cell r="I75">
            <v>1851959</v>
          </cell>
          <cell r="M75">
            <v>1310567</v>
          </cell>
          <cell r="N75">
            <v>955081</v>
          </cell>
          <cell r="O75">
            <v>305536</v>
          </cell>
          <cell r="P75">
            <v>49950</v>
          </cell>
          <cell r="S75">
            <v>3691</v>
          </cell>
          <cell r="T75">
            <v>10827771</v>
          </cell>
          <cell r="U75">
            <v>1828909</v>
          </cell>
          <cell r="V75">
            <v>1364233</v>
          </cell>
          <cell r="W75">
            <v>1</v>
          </cell>
          <cell r="X75">
            <v>339303</v>
          </cell>
          <cell r="Y75">
            <v>54907</v>
          </cell>
          <cell r="Z75">
            <v>1926</v>
          </cell>
          <cell r="AA75">
            <v>68539</v>
          </cell>
          <cell r="AD75">
            <v>787260</v>
          </cell>
          <cell r="AK75">
            <v>1565709</v>
          </cell>
          <cell r="AL75">
            <v>827669</v>
          </cell>
          <cell r="AM75">
            <v>50683</v>
          </cell>
          <cell r="AN75">
            <v>123678</v>
          </cell>
          <cell r="AP75">
            <v>298830</v>
          </cell>
          <cell r="AQ75">
            <v>264849</v>
          </cell>
          <cell r="AR75">
            <v>32413</v>
          </cell>
          <cell r="AU75">
            <v>32412</v>
          </cell>
          <cell r="AV75">
            <v>451036</v>
          </cell>
          <cell r="AW75">
            <v>225</v>
          </cell>
          <cell r="AX75">
            <v>133528</v>
          </cell>
          <cell r="AY75">
            <v>239675</v>
          </cell>
          <cell r="AZ75">
            <v>77608</v>
          </cell>
          <cell r="BA75">
            <v>3198</v>
          </cell>
          <cell r="BB75">
            <v>4668524</v>
          </cell>
          <cell r="BC75">
            <v>15496295</v>
          </cell>
          <cell r="BH75">
            <v>1310003</v>
          </cell>
          <cell r="BI75">
            <v>6078323</v>
          </cell>
          <cell r="BQ75">
            <v>-3560369</v>
          </cell>
          <cell r="BR75">
            <v>210005</v>
          </cell>
          <cell r="BS75">
            <v>-257860</v>
          </cell>
          <cell r="BX75">
            <v>4037962</v>
          </cell>
          <cell r="BY75">
            <v>585626</v>
          </cell>
          <cell r="BZ75">
            <v>585626</v>
          </cell>
          <cell r="CC75">
            <v>585626</v>
          </cell>
          <cell r="CD75">
            <v>1884844</v>
          </cell>
          <cell r="CE75">
            <v>1531581</v>
          </cell>
          <cell r="CF75">
            <v>353263</v>
          </cell>
          <cell r="CG75">
            <v>8442586</v>
          </cell>
          <cell r="CH75">
            <v>4121856</v>
          </cell>
          <cell r="CI75">
            <v>644269</v>
          </cell>
          <cell r="CJ75">
            <v>30975</v>
          </cell>
          <cell r="CK75">
            <v>115836</v>
          </cell>
          <cell r="CL75">
            <v>918095</v>
          </cell>
          <cell r="CM75">
            <v>133729</v>
          </cell>
          <cell r="CN75">
            <v>516263</v>
          </cell>
          <cell r="CO75">
            <v>1961563</v>
          </cell>
          <cell r="CP75">
            <v>3983</v>
          </cell>
          <cell r="CQ75">
            <v>222413</v>
          </cell>
          <cell r="CR75">
            <v>318881</v>
          </cell>
          <cell r="CU75">
            <v>10872707</v>
          </cell>
          <cell r="CW75">
            <v>15496295</v>
          </cell>
        </row>
        <row r="76">
          <cell r="A76">
            <v>37135</v>
          </cell>
          <cell r="B76">
            <v>62429</v>
          </cell>
          <cell r="C76">
            <v>62429</v>
          </cell>
          <cell r="F76">
            <v>7577503</v>
          </cell>
          <cell r="H76">
            <v>7577503</v>
          </cell>
          <cell r="I76">
            <v>1879401</v>
          </cell>
          <cell r="M76">
            <v>1310567</v>
          </cell>
          <cell r="N76">
            <v>955081</v>
          </cell>
          <cell r="O76">
            <v>305536</v>
          </cell>
          <cell r="P76">
            <v>49950</v>
          </cell>
          <cell r="S76">
            <v>3619</v>
          </cell>
          <cell r="T76">
            <v>10833519</v>
          </cell>
          <cell r="U76">
            <v>1878638</v>
          </cell>
          <cell r="V76">
            <v>1341204</v>
          </cell>
          <cell r="W76">
            <v>1</v>
          </cell>
          <cell r="X76">
            <v>424864</v>
          </cell>
          <cell r="Y76">
            <v>59481</v>
          </cell>
          <cell r="Z76">
            <v>1551</v>
          </cell>
          <cell r="AA76">
            <v>51537</v>
          </cell>
          <cell r="AD76">
            <v>772417</v>
          </cell>
          <cell r="AK76">
            <v>1675832</v>
          </cell>
          <cell r="AL76">
            <v>859691</v>
          </cell>
          <cell r="AM76">
            <v>51148</v>
          </cell>
          <cell r="AN76">
            <v>122096</v>
          </cell>
          <cell r="AP76">
            <v>363411</v>
          </cell>
          <cell r="AQ76">
            <v>279486</v>
          </cell>
          <cell r="AR76">
            <v>310970</v>
          </cell>
          <cell r="AU76">
            <v>310970</v>
          </cell>
          <cell r="AV76">
            <v>125992</v>
          </cell>
          <cell r="AW76">
            <v>134</v>
          </cell>
          <cell r="AX76">
            <v>59356</v>
          </cell>
          <cell r="AY76">
            <v>8239</v>
          </cell>
          <cell r="AZ76">
            <v>58263</v>
          </cell>
          <cell r="BA76">
            <v>1872</v>
          </cell>
          <cell r="BB76">
            <v>4765721</v>
          </cell>
          <cell r="BC76">
            <v>15599240</v>
          </cell>
          <cell r="BH76">
            <v>1310003</v>
          </cell>
          <cell r="BI76">
            <v>6078243</v>
          </cell>
          <cell r="BQ76">
            <v>-3560369</v>
          </cell>
          <cell r="BR76">
            <v>300146</v>
          </cell>
          <cell r="BS76">
            <v>-275157</v>
          </cell>
          <cell r="BX76">
            <v>4128023</v>
          </cell>
          <cell r="BY76">
            <v>577640</v>
          </cell>
          <cell r="BZ76">
            <v>577640</v>
          </cell>
          <cell r="CC76">
            <v>577640</v>
          </cell>
          <cell r="CD76">
            <v>1818395</v>
          </cell>
          <cell r="CE76">
            <v>1465132</v>
          </cell>
          <cell r="CF76">
            <v>353263</v>
          </cell>
          <cell r="CG76">
            <v>8557944</v>
          </cell>
          <cell r="CH76">
            <v>4250344</v>
          </cell>
          <cell r="CI76">
            <v>638835</v>
          </cell>
          <cell r="CJ76">
            <v>30164</v>
          </cell>
          <cell r="CK76">
            <v>116260</v>
          </cell>
          <cell r="CL76">
            <v>898980</v>
          </cell>
          <cell r="CM76">
            <v>78597</v>
          </cell>
          <cell r="CN76">
            <v>590268</v>
          </cell>
          <cell r="CO76">
            <v>1954496</v>
          </cell>
          <cell r="CP76">
            <v>3983</v>
          </cell>
          <cell r="CQ76">
            <v>226065</v>
          </cell>
          <cell r="CR76">
            <v>287190</v>
          </cell>
          <cell r="CU76">
            <v>10893577</v>
          </cell>
          <cell r="CW76">
            <v>15599240</v>
          </cell>
        </row>
        <row r="77">
          <cell r="A77">
            <v>37165</v>
          </cell>
          <cell r="B77">
            <v>61621</v>
          </cell>
          <cell r="C77">
            <v>61621</v>
          </cell>
          <cell r="F77">
            <v>7597321</v>
          </cell>
          <cell r="H77">
            <v>7597321</v>
          </cell>
          <cell r="I77">
            <v>1929076</v>
          </cell>
          <cell r="M77">
            <v>1320567</v>
          </cell>
          <cell r="N77">
            <v>955081</v>
          </cell>
          <cell r="O77">
            <v>305536</v>
          </cell>
          <cell r="P77">
            <v>59950</v>
          </cell>
          <cell r="S77">
            <v>3619</v>
          </cell>
          <cell r="T77">
            <v>10912204</v>
          </cell>
          <cell r="U77">
            <v>1810931</v>
          </cell>
          <cell r="V77">
            <v>1326212</v>
          </cell>
          <cell r="W77">
            <v>1</v>
          </cell>
          <cell r="X77">
            <v>374299</v>
          </cell>
          <cell r="Y77">
            <v>56980</v>
          </cell>
          <cell r="Z77">
            <v>3128</v>
          </cell>
          <cell r="AA77">
            <v>50311</v>
          </cell>
          <cell r="AD77">
            <v>760011</v>
          </cell>
          <cell r="AK77">
            <v>1721222</v>
          </cell>
          <cell r="AL77">
            <v>829010</v>
          </cell>
          <cell r="AM77">
            <v>45043</v>
          </cell>
          <cell r="AN77">
            <v>120473</v>
          </cell>
          <cell r="AP77">
            <v>367806</v>
          </cell>
          <cell r="AQ77">
            <v>358890</v>
          </cell>
          <cell r="AR77">
            <v>26431</v>
          </cell>
          <cell r="AU77">
            <v>26431</v>
          </cell>
          <cell r="AV77">
            <v>551274</v>
          </cell>
          <cell r="AW77">
            <v>247</v>
          </cell>
          <cell r="AX77">
            <v>460014</v>
          </cell>
          <cell r="AY77">
            <v>18912</v>
          </cell>
          <cell r="AZ77">
            <v>72101</v>
          </cell>
          <cell r="BA77">
            <v>2540</v>
          </cell>
          <cell r="BB77">
            <v>4872409</v>
          </cell>
          <cell r="BC77">
            <v>15784613</v>
          </cell>
          <cell r="BH77">
            <v>1310003</v>
          </cell>
          <cell r="BI77">
            <v>6078143</v>
          </cell>
          <cell r="BO77">
            <v>15840</v>
          </cell>
          <cell r="BQ77">
            <v>-3560369</v>
          </cell>
          <cell r="BR77">
            <v>322085</v>
          </cell>
          <cell r="BS77">
            <v>-338944</v>
          </cell>
          <cell r="BX77">
            <v>4165702</v>
          </cell>
          <cell r="BY77">
            <v>577640</v>
          </cell>
          <cell r="BZ77">
            <v>577640</v>
          </cell>
          <cell r="CC77">
            <v>577640</v>
          </cell>
          <cell r="CD77">
            <v>2011058</v>
          </cell>
          <cell r="CE77">
            <v>1657795</v>
          </cell>
          <cell r="CF77">
            <v>353263</v>
          </cell>
          <cell r="CG77">
            <v>8517598</v>
          </cell>
          <cell r="CH77">
            <v>4146859</v>
          </cell>
          <cell r="CI77">
            <v>688335</v>
          </cell>
          <cell r="CJ77">
            <v>28569</v>
          </cell>
          <cell r="CK77">
            <v>119808</v>
          </cell>
          <cell r="CL77">
            <v>888925</v>
          </cell>
          <cell r="CM77">
            <v>135255</v>
          </cell>
          <cell r="CN77">
            <v>574497</v>
          </cell>
          <cell r="CO77">
            <v>1935350</v>
          </cell>
          <cell r="CP77">
            <v>3983</v>
          </cell>
          <cell r="CQ77">
            <v>224705</v>
          </cell>
          <cell r="CR77">
            <v>283927</v>
          </cell>
          <cell r="CU77">
            <v>11041271</v>
          </cell>
          <cell r="CW77">
            <v>15784613</v>
          </cell>
        </row>
        <row r="78">
          <cell r="A78">
            <v>37196</v>
          </cell>
          <cell r="B78">
            <v>60813</v>
          </cell>
          <cell r="C78">
            <v>60813</v>
          </cell>
          <cell r="F78">
            <v>7641877</v>
          </cell>
          <cell r="H78">
            <v>7641877</v>
          </cell>
          <cell r="I78">
            <v>1899992</v>
          </cell>
          <cell r="M78">
            <v>1320567</v>
          </cell>
          <cell r="N78">
            <v>955081</v>
          </cell>
          <cell r="O78">
            <v>305536</v>
          </cell>
          <cell r="P78">
            <v>59950</v>
          </cell>
          <cell r="T78">
            <v>10923249</v>
          </cell>
          <cell r="U78">
            <v>1807551</v>
          </cell>
          <cell r="V78">
            <v>1332787</v>
          </cell>
          <cell r="W78">
            <v>1</v>
          </cell>
          <cell r="X78">
            <v>373417</v>
          </cell>
          <cell r="Y78">
            <v>51564</v>
          </cell>
          <cell r="Z78">
            <v>1588</v>
          </cell>
          <cell r="AA78">
            <v>48194</v>
          </cell>
          <cell r="AD78">
            <v>721778</v>
          </cell>
          <cell r="AK78">
            <v>1703979</v>
          </cell>
          <cell r="AL78">
            <v>738316</v>
          </cell>
          <cell r="AM78">
            <v>45043</v>
          </cell>
          <cell r="AN78">
            <v>134079</v>
          </cell>
          <cell r="AP78">
            <v>336774</v>
          </cell>
          <cell r="AQ78">
            <v>449767</v>
          </cell>
          <cell r="AR78">
            <v>20013</v>
          </cell>
          <cell r="AU78">
            <v>20013</v>
          </cell>
          <cell r="AV78">
            <v>522557</v>
          </cell>
          <cell r="AW78">
            <v>225</v>
          </cell>
          <cell r="AX78">
            <v>413510</v>
          </cell>
          <cell r="AY78">
            <v>45271</v>
          </cell>
          <cell r="AZ78">
            <v>63551</v>
          </cell>
          <cell r="BA78">
            <v>3024</v>
          </cell>
          <cell r="BB78">
            <v>4778902</v>
          </cell>
          <cell r="BC78">
            <v>15702151</v>
          </cell>
          <cell r="BH78">
            <v>1310003</v>
          </cell>
          <cell r="BI78">
            <v>6076977</v>
          </cell>
          <cell r="BO78">
            <v>15828</v>
          </cell>
          <cell r="BQ78">
            <v>-3560369</v>
          </cell>
          <cell r="BR78">
            <v>418630</v>
          </cell>
          <cell r="BS78">
            <v>-365911</v>
          </cell>
          <cell r="BX78">
            <v>4261069</v>
          </cell>
          <cell r="BY78">
            <v>577640</v>
          </cell>
          <cell r="BZ78">
            <v>577640</v>
          </cell>
          <cell r="CC78">
            <v>577640</v>
          </cell>
          <cell r="CD78">
            <v>1955165</v>
          </cell>
          <cell r="CE78">
            <v>1601902</v>
          </cell>
          <cell r="CF78">
            <v>353263</v>
          </cell>
          <cell r="CG78">
            <v>8402595</v>
          </cell>
          <cell r="CH78">
            <v>3988986</v>
          </cell>
          <cell r="CI78">
            <v>660235</v>
          </cell>
          <cell r="CJ78">
            <v>23789</v>
          </cell>
          <cell r="CK78">
            <v>133429</v>
          </cell>
          <cell r="CL78">
            <v>908706</v>
          </cell>
          <cell r="CM78">
            <v>114167</v>
          </cell>
          <cell r="CN78">
            <v>620759</v>
          </cell>
          <cell r="CO78">
            <v>1952524</v>
          </cell>
          <cell r="CP78">
            <v>3983</v>
          </cell>
          <cell r="CQ78">
            <v>219411</v>
          </cell>
          <cell r="CR78">
            <v>282288</v>
          </cell>
          <cell r="CU78">
            <v>10863442</v>
          </cell>
          <cell r="CW78">
            <v>15702151</v>
          </cell>
        </row>
        <row r="79">
          <cell r="A79">
            <v>37226</v>
          </cell>
          <cell r="B79">
            <v>60005</v>
          </cell>
          <cell r="C79">
            <v>60005</v>
          </cell>
          <cell r="F79">
            <v>7639361</v>
          </cell>
          <cell r="H79">
            <v>7639361</v>
          </cell>
          <cell r="I79">
            <v>1914143</v>
          </cell>
          <cell r="M79">
            <v>1321697</v>
          </cell>
          <cell r="N79">
            <v>955081</v>
          </cell>
          <cell r="O79">
            <v>305536</v>
          </cell>
          <cell r="P79">
            <v>61080</v>
          </cell>
          <cell r="T79">
            <v>10935206</v>
          </cell>
          <cell r="U79">
            <v>1693020</v>
          </cell>
          <cell r="V79">
            <v>1287328</v>
          </cell>
          <cell r="W79">
            <v>25</v>
          </cell>
          <cell r="X79">
            <v>301416</v>
          </cell>
          <cell r="Y79">
            <v>55668</v>
          </cell>
          <cell r="Z79">
            <v>1499</v>
          </cell>
          <cell r="AA79">
            <v>47084</v>
          </cell>
          <cell r="AD79">
            <v>739260</v>
          </cell>
          <cell r="AK79">
            <v>1950791</v>
          </cell>
          <cell r="AL79">
            <v>939515</v>
          </cell>
          <cell r="AM79">
            <v>45443</v>
          </cell>
          <cell r="AN79">
            <v>152125</v>
          </cell>
          <cell r="AP79">
            <v>420712</v>
          </cell>
          <cell r="AQ79">
            <v>392996</v>
          </cell>
          <cell r="AR79">
            <v>325117</v>
          </cell>
          <cell r="AU79">
            <v>325117</v>
          </cell>
          <cell r="AV79">
            <v>125867</v>
          </cell>
          <cell r="AW79">
            <v>230.5</v>
          </cell>
          <cell r="AX79">
            <v>30861.5</v>
          </cell>
          <cell r="AY79">
            <v>27724</v>
          </cell>
          <cell r="AZ79">
            <v>67051</v>
          </cell>
          <cell r="BA79">
            <v>3275</v>
          </cell>
          <cell r="BB79">
            <v>4837330</v>
          </cell>
          <cell r="BC79">
            <v>15772330</v>
          </cell>
          <cell r="BH79">
            <v>1310003</v>
          </cell>
          <cell r="BI79">
            <v>6076584</v>
          </cell>
          <cell r="BO79">
            <v>15840</v>
          </cell>
          <cell r="BQ79">
            <v>-3560369</v>
          </cell>
          <cell r="BR79">
            <v>557188</v>
          </cell>
          <cell r="BS79">
            <v>-360969</v>
          </cell>
          <cell r="BX79">
            <v>4399246</v>
          </cell>
          <cell r="BY79">
            <v>577640</v>
          </cell>
          <cell r="BZ79">
            <v>577640</v>
          </cell>
          <cell r="CC79">
            <v>577640</v>
          </cell>
          <cell r="CD79">
            <v>2031065</v>
          </cell>
          <cell r="CE79">
            <v>1677802</v>
          </cell>
          <cell r="CF79">
            <v>353263</v>
          </cell>
          <cell r="CG79">
            <v>8263643</v>
          </cell>
          <cell r="CH79">
            <v>3884525</v>
          </cell>
          <cell r="CI79">
            <v>700311</v>
          </cell>
          <cell r="CJ79">
            <v>24251</v>
          </cell>
          <cell r="CK79">
            <v>143953</v>
          </cell>
          <cell r="CL79">
            <v>890384</v>
          </cell>
          <cell r="CM79">
            <v>70497</v>
          </cell>
          <cell r="CN79">
            <v>588132</v>
          </cell>
          <cell r="CO79">
            <v>1961590</v>
          </cell>
          <cell r="CP79">
            <v>3983</v>
          </cell>
          <cell r="CQ79">
            <v>218786</v>
          </cell>
          <cell r="CR79">
            <v>278173</v>
          </cell>
          <cell r="CU79">
            <v>10795650</v>
          </cell>
          <cell r="CW79">
            <v>15772536</v>
          </cell>
        </row>
        <row r="80">
          <cell r="A80">
            <v>37256</v>
          </cell>
          <cell r="B80">
            <v>59137</v>
          </cell>
          <cell r="C80">
            <v>59137</v>
          </cell>
          <cell r="F80">
            <v>7670052</v>
          </cell>
          <cell r="H80">
            <v>7670052</v>
          </cell>
          <cell r="I80">
            <v>1552114</v>
          </cell>
          <cell r="M80">
            <v>1283925</v>
          </cell>
          <cell r="N80">
            <v>924812</v>
          </cell>
          <cell r="O80">
            <v>308033</v>
          </cell>
          <cell r="P80">
            <v>51080</v>
          </cell>
          <cell r="T80">
            <v>10565228</v>
          </cell>
          <cell r="U80">
            <v>1721094</v>
          </cell>
          <cell r="V80">
            <v>1301277</v>
          </cell>
          <cell r="W80">
            <v>25</v>
          </cell>
          <cell r="X80">
            <v>318434</v>
          </cell>
          <cell r="Y80">
            <v>58956</v>
          </cell>
          <cell r="Z80">
            <v>1646</v>
          </cell>
          <cell r="AA80">
            <v>40756</v>
          </cell>
          <cell r="AD80">
            <v>827997</v>
          </cell>
          <cell r="AK80">
            <v>1729714</v>
          </cell>
          <cell r="AL80">
            <v>822884</v>
          </cell>
          <cell r="AM80">
            <v>32150</v>
          </cell>
          <cell r="AN80">
            <v>152385</v>
          </cell>
          <cell r="AP80">
            <v>302760</v>
          </cell>
          <cell r="AQ80">
            <v>419535</v>
          </cell>
          <cell r="AR80">
            <v>310789</v>
          </cell>
          <cell r="AS80">
            <v>5616</v>
          </cell>
          <cell r="AU80">
            <v>305173</v>
          </cell>
          <cell r="AV80">
            <v>114171</v>
          </cell>
          <cell r="AW80">
            <v>255</v>
          </cell>
          <cell r="AX80">
            <v>40804</v>
          </cell>
          <cell r="AY80">
            <v>46616</v>
          </cell>
          <cell r="AZ80">
            <v>26496</v>
          </cell>
          <cell r="BA80">
            <v>4180</v>
          </cell>
          <cell r="BB80">
            <v>4707945</v>
          </cell>
          <cell r="BC80">
            <v>15273173</v>
          </cell>
          <cell r="BH80">
            <v>1310003</v>
          </cell>
          <cell r="BI80">
            <v>5978000</v>
          </cell>
          <cell r="BQ80">
            <v>-3459358</v>
          </cell>
          <cell r="BR80">
            <v>368847</v>
          </cell>
          <cell r="BS80">
            <v>-535022</v>
          </cell>
          <cell r="BX80">
            <v>4197492</v>
          </cell>
          <cell r="BY80">
            <v>569653</v>
          </cell>
          <cell r="BZ80">
            <v>569653</v>
          </cell>
          <cell r="CB80">
            <v>4418045</v>
          </cell>
          <cell r="CC80">
            <v>4987698</v>
          </cell>
          <cell r="CD80">
            <v>2045377</v>
          </cell>
          <cell r="CE80">
            <v>1692224</v>
          </cell>
          <cell r="CF80">
            <v>353153</v>
          </cell>
          <cell r="CG80">
            <v>3755437</v>
          </cell>
          <cell r="CH80">
            <v>1315180</v>
          </cell>
          <cell r="CI80">
            <v>378387</v>
          </cell>
          <cell r="CJ80">
            <v>21321</v>
          </cell>
          <cell r="CK80">
            <v>145400</v>
          </cell>
          <cell r="CL80">
            <v>171800</v>
          </cell>
          <cell r="CM80">
            <v>99077</v>
          </cell>
          <cell r="CN80">
            <v>587604</v>
          </cell>
          <cell r="CO80">
            <v>1036668</v>
          </cell>
          <cell r="CP80">
            <v>3983</v>
          </cell>
          <cell r="CQ80">
            <v>283186</v>
          </cell>
          <cell r="CU80">
            <v>6087983</v>
          </cell>
          <cell r="CW80">
            <v>15273173</v>
          </cell>
        </row>
        <row r="81">
          <cell r="A81">
            <v>37257</v>
          </cell>
          <cell r="B81">
            <v>59137</v>
          </cell>
          <cell r="C81">
            <v>59137</v>
          </cell>
          <cell r="F81">
            <v>7748027</v>
          </cell>
          <cell r="H81">
            <v>7748027</v>
          </cell>
          <cell r="I81">
            <v>1636068</v>
          </cell>
          <cell r="M81">
            <v>1283925</v>
          </cell>
          <cell r="N81">
            <v>924812</v>
          </cell>
          <cell r="O81">
            <v>308033</v>
          </cell>
          <cell r="P81">
            <v>51080</v>
          </cell>
          <cell r="T81">
            <v>10727157</v>
          </cell>
          <cell r="U81">
            <v>1481601</v>
          </cell>
          <cell r="V81">
            <v>1061784</v>
          </cell>
          <cell r="W81">
            <v>25</v>
          </cell>
          <cell r="X81">
            <v>318434</v>
          </cell>
          <cell r="Y81">
            <v>58956</v>
          </cell>
          <cell r="Z81">
            <v>1646</v>
          </cell>
          <cell r="AA81">
            <v>40756</v>
          </cell>
          <cell r="AD81">
            <v>827997</v>
          </cell>
          <cell r="AK81">
            <v>1729714</v>
          </cell>
          <cell r="AL81">
            <v>822884</v>
          </cell>
          <cell r="AM81">
            <v>32150</v>
          </cell>
          <cell r="AN81">
            <v>152385</v>
          </cell>
          <cell r="AP81">
            <v>302760</v>
          </cell>
          <cell r="AQ81">
            <v>419535</v>
          </cell>
          <cell r="AR81">
            <v>310789</v>
          </cell>
          <cell r="AS81">
            <v>5616</v>
          </cell>
          <cell r="AU81">
            <v>305173</v>
          </cell>
          <cell r="AV81">
            <v>114171</v>
          </cell>
          <cell r="AW81">
            <v>255</v>
          </cell>
          <cell r="AX81">
            <v>40804</v>
          </cell>
          <cell r="AY81">
            <v>46616</v>
          </cell>
          <cell r="AZ81">
            <v>26496</v>
          </cell>
          <cell r="BA81">
            <v>4180</v>
          </cell>
          <cell r="BB81">
            <v>4468452</v>
          </cell>
          <cell r="BC81">
            <v>15195609</v>
          </cell>
          <cell r="BH81">
            <v>1310003</v>
          </cell>
          <cell r="BI81">
            <v>5978000</v>
          </cell>
          <cell r="BQ81">
            <v>-3168075</v>
          </cell>
          <cell r="BX81">
            <v>4119928</v>
          </cell>
          <cell r="BY81">
            <v>538404</v>
          </cell>
          <cell r="BZ81">
            <v>538294</v>
          </cell>
          <cell r="CA81">
            <v>3100</v>
          </cell>
          <cell r="CB81">
            <v>4421004</v>
          </cell>
          <cell r="CC81">
            <v>4962398</v>
          </cell>
          <cell r="CD81">
            <v>2073746</v>
          </cell>
          <cell r="CE81">
            <v>1723583</v>
          </cell>
          <cell r="CF81">
            <v>350163</v>
          </cell>
          <cell r="CG81">
            <v>3752368</v>
          </cell>
          <cell r="CH81">
            <v>1311309</v>
          </cell>
          <cell r="CI81">
            <v>378387</v>
          </cell>
          <cell r="CJ81">
            <v>21321</v>
          </cell>
          <cell r="CK81">
            <v>145400</v>
          </cell>
          <cell r="CL81">
            <v>171800</v>
          </cell>
          <cell r="CM81">
            <v>99077</v>
          </cell>
          <cell r="CN81">
            <v>587562</v>
          </cell>
          <cell r="CO81">
            <v>1037512</v>
          </cell>
          <cell r="CP81">
            <v>3983</v>
          </cell>
          <cell r="CQ81">
            <v>283186</v>
          </cell>
          <cell r="CU81">
            <v>6113283</v>
          </cell>
          <cell r="CW81">
            <v>15195609</v>
          </cell>
        </row>
        <row r="82">
          <cell r="A82">
            <v>37288</v>
          </cell>
          <cell r="B82">
            <v>58333</v>
          </cell>
          <cell r="C82">
            <v>58333</v>
          </cell>
          <cell r="F82">
            <v>7689433</v>
          </cell>
          <cell r="H82">
            <v>7689433</v>
          </cell>
          <cell r="I82">
            <v>1671465</v>
          </cell>
          <cell r="M82">
            <v>1283925</v>
          </cell>
          <cell r="N82">
            <v>924812</v>
          </cell>
          <cell r="O82">
            <v>308033</v>
          </cell>
          <cell r="P82">
            <v>51080</v>
          </cell>
          <cell r="T82">
            <v>10703156</v>
          </cell>
          <cell r="U82">
            <v>1516040</v>
          </cell>
          <cell r="V82">
            <v>1080096</v>
          </cell>
          <cell r="W82">
            <v>25</v>
          </cell>
          <cell r="X82">
            <v>326734</v>
          </cell>
          <cell r="Y82">
            <v>67492</v>
          </cell>
          <cell r="Z82">
            <v>3173</v>
          </cell>
          <cell r="AA82">
            <v>38520</v>
          </cell>
          <cell r="AD82">
            <v>841552</v>
          </cell>
          <cell r="AK82">
            <v>1815230</v>
          </cell>
          <cell r="AL82">
            <v>922396</v>
          </cell>
          <cell r="AM82">
            <v>31500</v>
          </cell>
          <cell r="AN82">
            <v>160171</v>
          </cell>
          <cell r="AP82">
            <v>228459</v>
          </cell>
          <cell r="AQ82">
            <v>472704</v>
          </cell>
          <cell r="AR82">
            <v>302867</v>
          </cell>
          <cell r="AS82">
            <v>5616</v>
          </cell>
          <cell r="AU82">
            <v>297251</v>
          </cell>
          <cell r="AV82">
            <v>132048</v>
          </cell>
          <cell r="AW82">
            <v>494</v>
          </cell>
          <cell r="AX82">
            <v>57251</v>
          </cell>
          <cell r="AY82">
            <v>35044</v>
          </cell>
          <cell r="AZ82">
            <v>39259</v>
          </cell>
          <cell r="BA82">
            <v>3930</v>
          </cell>
          <cell r="BB82">
            <v>4611667</v>
          </cell>
          <cell r="BC82">
            <v>15314823</v>
          </cell>
          <cell r="BH82">
            <v>1310003</v>
          </cell>
          <cell r="BI82">
            <v>5977435</v>
          </cell>
          <cell r="BQ82">
            <v>-3167510</v>
          </cell>
          <cell r="BR82">
            <v>131578</v>
          </cell>
          <cell r="BV82">
            <v>-14647</v>
          </cell>
          <cell r="BX82">
            <v>4251506</v>
          </cell>
          <cell r="BY82">
            <v>569653</v>
          </cell>
          <cell r="BZ82">
            <v>569653</v>
          </cell>
          <cell r="CB82">
            <v>4418045</v>
          </cell>
          <cell r="CC82">
            <v>4987698</v>
          </cell>
          <cell r="CD82">
            <v>2113603</v>
          </cell>
          <cell r="CE82">
            <v>1760450</v>
          </cell>
          <cell r="CF82">
            <v>353153</v>
          </cell>
          <cell r="CG82">
            <v>3675284</v>
          </cell>
          <cell r="CH82">
            <v>1229045</v>
          </cell>
          <cell r="CI82">
            <v>378387</v>
          </cell>
          <cell r="CJ82">
            <v>21641</v>
          </cell>
          <cell r="CK82">
            <v>143730</v>
          </cell>
          <cell r="CL82">
            <v>176691</v>
          </cell>
          <cell r="CM82">
            <v>102103</v>
          </cell>
          <cell r="CN82">
            <v>580354</v>
          </cell>
          <cell r="CO82">
            <v>1043333</v>
          </cell>
          <cell r="CP82">
            <v>3983</v>
          </cell>
          <cell r="CQ82">
            <v>282749</v>
          </cell>
          <cell r="CU82">
            <v>6075619</v>
          </cell>
          <cell r="CW82">
            <v>15314823</v>
          </cell>
        </row>
        <row r="83">
          <cell r="A83">
            <v>37316</v>
          </cell>
          <cell r="B83">
            <v>57530</v>
          </cell>
          <cell r="C83">
            <v>57530</v>
          </cell>
          <cell r="F83">
            <v>7648970</v>
          </cell>
          <cell r="H83">
            <v>7648970</v>
          </cell>
          <cell r="I83">
            <v>1713929</v>
          </cell>
          <cell r="M83">
            <v>1283925</v>
          </cell>
          <cell r="N83">
            <v>924812</v>
          </cell>
          <cell r="O83">
            <v>308033</v>
          </cell>
          <cell r="P83">
            <v>51080</v>
          </cell>
          <cell r="T83">
            <v>10704354</v>
          </cell>
          <cell r="U83">
            <v>1533894</v>
          </cell>
          <cell r="V83">
            <v>1146916</v>
          </cell>
          <cell r="W83">
            <v>25</v>
          </cell>
          <cell r="X83">
            <v>285334</v>
          </cell>
          <cell r="Y83">
            <v>64036</v>
          </cell>
          <cell r="Z83">
            <v>1619</v>
          </cell>
          <cell r="AA83">
            <v>35964</v>
          </cell>
          <cell r="AD83">
            <v>793789</v>
          </cell>
          <cell r="AK83">
            <v>1892099</v>
          </cell>
          <cell r="AL83">
            <v>837688</v>
          </cell>
          <cell r="AM83">
            <v>31100</v>
          </cell>
          <cell r="AN83">
            <v>151305</v>
          </cell>
          <cell r="AP83">
            <v>217146</v>
          </cell>
          <cell r="AQ83">
            <v>654860</v>
          </cell>
          <cell r="AR83">
            <v>306172</v>
          </cell>
          <cell r="AS83">
            <v>5616</v>
          </cell>
          <cell r="AU83">
            <v>300556</v>
          </cell>
          <cell r="AV83">
            <v>191155</v>
          </cell>
          <cell r="AW83">
            <v>367</v>
          </cell>
          <cell r="AX83">
            <v>92546</v>
          </cell>
          <cell r="AY83">
            <v>27008</v>
          </cell>
          <cell r="AZ83">
            <v>71234</v>
          </cell>
          <cell r="BA83">
            <v>3933</v>
          </cell>
          <cell r="BB83">
            <v>5007898</v>
          </cell>
          <cell r="BC83">
            <v>15425396</v>
          </cell>
          <cell r="BH83">
            <v>1310003</v>
          </cell>
          <cell r="BI83">
            <v>5977322</v>
          </cell>
          <cell r="BQ83">
            <v>-3167397</v>
          </cell>
          <cell r="BR83">
            <v>152702</v>
          </cell>
          <cell r="BV83">
            <v>-32509</v>
          </cell>
          <cell r="BX83">
            <v>4272630</v>
          </cell>
          <cell r="BY83">
            <v>569653</v>
          </cell>
          <cell r="BZ83">
            <v>569653</v>
          </cell>
          <cell r="CB83">
            <v>4418045</v>
          </cell>
          <cell r="CC83">
            <v>4987698</v>
          </cell>
          <cell r="CD83">
            <v>2017352</v>
          </cell>
          <cell r="CE83">
            <v>1664199</v>
          </cell>
          <cell r="CF83">
            <v>353153</v>
          </cell>
          <cell r="CG83">
            <v>3861685</v>
          </cell>
          <cell r="CH83">
            <v>1288331</v>
          </cell>
          <cell r="CI83">
            <v>402204</v>
          </cell>
          <cell r="CJ83">
            <v>20995</v>
          </cell>
          <cell r="CK83">
            <v>139813</v>
          </cell>
          <cell r="CL83">
            <v>178347</v>
          </cell>
          <cell r="CM83">
            <v>118293</v>
          </cell>
          <cell r="CN83">
            <v>661004</v>
          </cell>
          <cell r="CO83">
            <v>1052698</v>
          </cell>
          <cell r="CP83">
            <v>3983</v>
          </cell>
          <cell r="CQ83">
            <v>282048</v>
          </cell>
          <cell r="CU83">
            <v>6165068</v>
          </cell>
          <cell r="CW83">
            <v>15425396</v>
          </cell>
        </row>
        <row r="84">
          <cell r="A84">
            <v>37347</v>
          </cell>
          <cell r="B84">
            <v>56729</v>
          </cell>
          <cell r="C84">
            <v>56729</v>
          </cell>
          <cell r="F84">
            <v>7607085</v>
          </cell>
          <cell r="H84">
            <v>7607085</v>
          </cell>
          <cell r="I84">
            <v>1638900</v>
          </cell>
          <cell r="M84">
            <v>1283925</v>
          </cell>
          <cell r="N84">
            <v>924812</v>
          </cell>
          <cell r="O84">
            <v>308033</v>
          </cell>
          <cell r="P84">
            <v>51080</v>
          </cell>
          <cell r="T84">
            <v>10586639</v>
          </cell>
          <cell r="U84">
            <v>1546240</v>
          </cell>
          <cell r="V84">
            <v>1152816</v>
          </cell>
          <cell r="W84">
            <v>25</v>
          </cell>
          <cell r="X84">
            <v>291072</v>
          </cell>
          <cell r="Y84">
            <v>67357</v>
          </cell>
          <cell r="Z84">
            <v>1533</v>
          </cell>
          <cell r="AA84">
            <v>33437</v>
          </cell>
          <cell r="AD84">
            <v>756617</v>
          </cell>
          <cell r="AK84">
            <v>2048449</v>
          </cell>
          <cell r="AL84">
            <v>1032712</v>
          </cell>
          <cell r="AM84">
            <v>31536</v>
          </cell>
          <cell r="AN84">
            <v>172475</v>
          </cell>
          <cell r="AP84">
            <v>285579</v>
          </cell>
          <cell r="AQ84">
            <v>526147</v>
          </cell>
          <cell r="AR84">
            <v>309746</v>
          </cell>
          <cell r="AS84">
            <v>6016</v>
          </cell>
          <cell r="AU84">
            <v>303730</v>
          </cell>
          <cell r="AV84">
            <v>212838</v>
          </cell>
          <cell r="AW84">
            <v>220</v>
          </cell>
          <cell r="AX84">
            <v>115873</v>
          </cell>
          <cell r="AY84">
            <v>31523</v>
          </cell>
          <cell r="AZ84">
            <v>65222</v>
          </cell>
          <cell r="BA84">
            <v>3940</v>
          </cell>
          <cell r="BB84">
            <v>4877830</v>
          </cell>
          <cell r="BC84">
            <v>15464469</v>
          </cell>
          <cell r="BH84">
            <v>1310003</v>
          </cell>
          <cell r="BI84">
            <v>5977136</v>
          </cell>
          <cell r="BO84">
            <v>1</v>
          </cell>
          <cell r="BQ84">
            <v>-3167211</v>
          </cell>
          <cell r="BR84">
            <v>137845</v>
          </cell>
          <cell r="BX84">
            <v>4257774</v>
          </cell>
          <cell r="BY84">
            <v>541394</v>
          </cell>
          <cell r="BZ84">
            <v>538294</v>
          </cell>
          <cell r="CA84">
            <v>3100</v>
          </cell>
          <cell r="CB84">
            <v>4415269</v>
          </cell>
          <cell r="CC84">
            <v>4956663</v>
          </cell>
          <cell r="CD84">
            <v>1949281</v>
          </cell>
          <cell r="CE84">
            <v>1599118</v>
          </cell>
          <cell r="CF84">
            <v>350163</v>
          </cell>
          <cell r="CG84">
            <v>4015449</v>
          </cell>
          <cell r="CH84">
            <v>1274051</v>
          </cell>
          <cell r="CI84">
            <v>378387</v>
          </cell>
          <cell r="CJ84">
            <v>20515</v>
          </cell>
          <cell r="CK84">
            <v>145007</v>
          </cell>
          <cell r="CL84">
            <v>164046</v>
          </cell>
          <cell r="CM84">
            <v>130181</v>
          </cell>
          <cell r="CN84">
            <v>845413</v>
          </cell>
          <cell r="CO84">
            <v>1057849</v>
          </cell>
          <cell r="CP84">
            <v>3983</v>
          </cell>
          <cell r="CQ84">
            <v>281319</v>
          </cell>
          <cell r="CU84">
            <v>6250032</v>
          </cell>
          <cell r="CW84">
            <v>15464469</v>
          </cell>
        </row>
        <row r="85">
          <cell r="A85">
            <v>37377</v>
          </cell>
          <cell r="B85">
            <v>55930</v>
          </cell>
          <cell r="C85">
            <v>55930</v>
          </cell>
          <cell r="F85">
            <v>7571960</v>
          </cell>
          <cell r="H85">
            <v>7571690</v>
          </cell>
          <cell r="I85">
            <v>1697601</v>
          </cell>
          <cell r="M85">
            <v>1283925</v>
          </cell>
          <cell r="N85">
            <v>924812</v>
          </cell>
          <cell r="O85">
            <v>308033</v>
          </cell>
          <cell r="P85">
            <v>51080</v>
          </cell>
          <cell r="T85">
            <v>10609146</v>
          </cell>
          <cell r="U85">
            <v>1527739</v>
          </cell>
          <cell r="V85">
            <v>1143413</v>
          </cell>
          <cell r="W85">
            <v>25</v>
          </cell>
          <cell r="X85">
            <v>279466</v>
          </cell>
          <cell r="Y85">
            <v>68554</v>
          </cell>
          <cell r="Z85">
            <v>1421</v>
          </cell>
          <cell r="AA85">
            <v>34860</v>
          </cell>
          <cell r="AD85">
            <v>775511</v>
          </cell>
          <cell r="AK85">
            <v>1891522</v>
          </cell>
          <cell r="AL85">
            <v>835155</v>
          </cell>
          <cell r="AM85">
            <v>31536</v>
          </cell>
          <cell r="AN85">
            <v>180482</v>
          </cell>
          <cell r="AP85">
            <v>340641</v>
          </cell>
          <cell r="AQ85">
            <v>503708</v>
          </cell>
          <cell r="AR85">
            <v>16160</v>
          </cell>
          <cell r="AS85">
            <v>6016</v>
          </cell>
          <cell r="AU85">
            <v>10144</v>
          </cell>
          <cell r="AV85">
            <v>549117</v>
          </cell>
          <cell r="AW85">
            <v>235</v>
          </cell>
          <cell r="AX85">
            <v>409333</v>
          </cell>
          <cell r="AY85">
            <v>85067</v>
          </cell>
          <cell r="AZ85">
            <v>54482</v>
          </cell>
          <cell r="BA85">
            <v>3879</v>
          </cell>
          <cell r="BB85">
            <v>4763928</v>
          </cell>
          <cell r="BC85">
            <v>15373074</v>
          </cell>
          <cell r="BH85">
            <v>1310003</v>
          </cell>
          <cell r="BI85">
            <v>5976862</v>
          </cell>
          <cell r="BO85">
            <v>1</v>
          </cell>
          <cell r="BQ85">
            <v>-3166947</v>
          </cell>
          <cell r="BR85">
            <v>388275</v>
          </cell>
          <cell r="BX85">
            <v>4508194</v>
          </cell>
          <cell r="BY85">
            <v>541394</v>
          </cell>
          <cell r="BZ85">
            <v>538294</v>
          </cell>
          <cell r="CA85">
            <v>3100</v>
          </cell>
          <cell r="CB85">
            <v>4373415</v>
          </cell>
          <cell r="CC85">
            <v>4914809</v>
          </cell>
          <cell r="CD85">
            <v>1939724</v>
          </cell>
          <cell r="CE85">
            <v>1589561</v>
          </cell>
          <cell r="CF85">
            <v>350163</v>
          </cell>
          <cell r="CG85">
            <v>3725713</v>
          </cell>
          <cell r="CH85">
            <v>1040574</v>
          </cell>
          <cell r="CI85">
            <v>348387</v>
          </cell>
          <cell r="CJ85">
            <v>12334</v>
          </cell>
          <cell r="CK85">
            <v>145514</v>
          </cell>
          <cell r="CL85">
            <v>161281</v>
          </cell>
          <cell r="CM85">
            <v>89287</v>
          </cell>
          <cell r="CN85">
            <v>886877</v>
          </cell>
          <cell r="CO85">
            <v>1041459</v>
          </cell>
          <cell r="CP85">
            <v>3983</v>
          </cell>
          <cell r="CQ85">
            <v>280651</v>
          </cell>
          <cell r="CU85">
            <v>5950071</v>
          </cell>
          <cell r="CW85">
            <v>15373074</v>
          </cell>
        </row>
        <row r="86">
          <cell r="A86">
            <v>37408</v>
          </cell>
          <cell r="B86">
            <v>55131</v>
          </cell>
          <cell r="C86">
            <v>55131</v>
          </cell>
          <cell r="F86">
            <v>7685510</v>
          </cell>
          <cell r="H86">
            <v>7685510</v>
          </cell>
          <cell r="I86">
            <v>1596386</v>
          </cell>
          <cell r="M86">
            <v>1283925</v>
          </cell>
          <cell r="N86">
            <v>924812</v>
          </cell>
          <cell r="O86">
            <v>308033</v>
          </cell>
          <cell r="P86">
            <v>51080</v>
          </cell>
          <cell r="T86">
            <v>10620952</v>
          </cell>
          <cell r="U86">
            <v>1547692</v>
          </cell>
          <cell r="V86">
            <v>1177622</v>
          </cell>
          <cell r="W86">
            <v>25</v>
          </cell>
          <cell r="X86">
            <v>276031</v>
          </cell>
          <cell r="Y86">
            <v>61002</v>
          </cell>
          <cell r="Z86">
            <v>1386</v>
          </cell>
          <cell r="AA86">
            <v>31626</v>
          </cell>
          <cell r="AD86">
            <v>761162</v>
          </cell>
          <cell r="AK86">
            <v>2328748</v>
          </cell>
          <cell r="AL86">
            <v>990959</v>
          </cell>
          <cell r="AM86">
            <v>324702</v>
          </cell>
          <cell r="AN86">
            <v>181862</v>
          </cell>
          <cell r="AP86">
            <v>323169</v>
          </cell>
          <cell r="AQ86">
            <v>508056</v>
          </cell>
          <cell r="AR86">
            <v>37438</v>
          </cell>
          <cell r="AS86">
            <v>21416</v>
          </cell>
          <cell r="AU86">
            <v>16022</v>
          </cell>
          <cell r="AV86">
            <v>235039</v>
          </cell>
          <cell r="AW86">
            <v>195</v>
          </cell>
          <cell r="AX86">
            <v>154839</v>
          </cell>
          <cell r="AY86">
            <v>42051</v>
          </cell>
          <cell r="AZ86">
            <v>37954</v>
          </cell>
          <cell r="BA86">
            <v>3976</v>
          </cell>
          <cell r="BB86">
            <v>4914055</v>
          </cell>
          <cell r="BC86">
            <v>15535007</v>
          </cell>
          <cell r="BH86">
            <v>1310003</v>
          </cell>
          <cell r="BI86">
            <v>5976862</v>
          </cell>
          <cell r="BO86">
            <v>1</v>
          </cell>
          <cell r="BQ86">
            <v>-3165797</v>
          </cell>
          <cell r="BR86">
            <v>721270</v>
          </cell>
          <cell r="BX86">
            <v>4842339</v>
          </cell>
          <cell r="BY86">
            <v>541394</v>
          </cell>
          <cell r="BZ86">
            <v>538294</v>
          </cell>
          <cell r="CA86">
            <v>3100</v>
          </cell>
          <cell r="CB86">
            <v>4303741</v>
          </cell>
          <cell r="CC86">
            <v>4845135</v>
          </cell>
          <cell r="CD86">
            <v>2006622</v>
          </cell>
          <cell r="CE86">
            <v>1585459</v>
          </cell>
          <cell r="CF86">
            <v>421163</v>
          </cell>
          <cell r="CG86">
            <v>3556723</v>
          </cell>
          <cell r="CH86">
            <v>1018187</v>
          </cell>
          <cell r="CI86">
            <v>344777</v>
          </cell>
          <cell r="CJ86">
            <v>12271</v>
          </cell>
          <cell r="CK86">
            <v>142132</v>
          </cell>
          <cell r="CL86">
            <v>162505</v>
          </cell>
          <cell r="CM86">
            <v>64439</v>
          </cell>
          <cell r="CN86">
            <v>809724</v>
          </cell>
          <cell r="CO86">
            <v>1002688</v>
          </cell>
          <cell r="CP86">
            <v>3983</v>
          </cell>
          <cell r="CQ86">
            <v>280205</v>
          </cell>
          <cell r="CU86">
            <v>5847533</v>
          </cell>
          <cell r="CW86">
            <v>15535007</v>
          </cell>
        </row>
        <row r="87">
          <cell r="A87">
            <v>37408</v>
          </cell>
          <cell r="B87">
            <v>55131</v>
          </cell>
          <cell r="C87">
            <v>55131</v>
          </cell>
          <cell r="F87">
            <v>7685510</v>
          </cell>
          <cell r="H87">
            <v>7685510</v>
          </cell>
          <cell r="I87">
            <v>1596386</v>
          </cell>
          <cell r="M87">
            <v>1283925</v>
          </cell>
          <cell r="N87">
            <v>924812</v>
          </cell>
          <cell r="O87">
            <v>308033</v>
          </cell>
          <cell r="P87">
            <v>51080</v>
          </cell>
          <cell r="T87">
            <v>10620952</v>
          </cell>
          <cell r="U87">
            <v>1547692</v>
          </cell>
          <cell r="V87">
            <v>1177622</v>
          </cell>
          <cell r="W87">
            <v>25</v>
          </cell>
          <cell r="X87">
            <v>276031</v>
          </cell>
          <cell r="Y87">
            <v>61002</v>
          </cell>
          <cell r="Z87">
            <v>1386</v>
          </cell>
          <cell r="AA87">
            <v>31626</v>
          </cell>
          <cell r="AD87">
            <v>761162</v>
          </cell>
          <cell r="AK87">
            <v>2328748</v>
          </cell>
          <cell r="AL87">
            <v>990959</v>
          </cell>
          <cell r="AM87">
            <v>324702</v>
          </cell>
          <cell r="AN87">
            <v>181862</v>
          </cell>
          <cell r="AP87">
            <v>323169</v>
          </cell>
          <cell r="AQ87">
            <v>508056</v>
          </cell>
          <cell r="AR87">
            <v>37438</v>
          </cell>
          <cell r="AS87">
            <v>21416</v>
          </cell>
          <cell r="AU87">
            <v>16022</v>
          </cell>
          <cell r="AV87">
            <v>235039</v>
          </cell>
          <cell r="AW87">
            <v>195</v>
          </cell>
          <cell r="AX87">
            <v>154839</v>
          </cell>
          <cell r="AY87">
            <v>42051</v>
          </cell>
          <cell r="AZ87">
            <v>37954</v>
          </cell>
          <cell r="BA87">
            <v>3976</v>
          </cell>
          <cell r="BB87">
            <v>4914055</v>
          </cell>
          <cell r="BC87">
            <v>15535007</v>
          </cell>
          <cell r="BH87">
            <v>1310003</v>
          </cell>
          <cell r="BI87">
            <v>5976862</v>
          </cell>
          <cell r="BO87">
            <v>1</v>
          </cell>
          <cell r="BQ87">
            <v>-3165797</v>
          </cell>
          <cell r="BR87">
            <v>721270</v>
          </cell>
          <cell r="BX87">
            <v>4842339</v>
          </cell>
          <cell r="BY87">
            <v>541394</v>
          </cell>
          <cell r="BZ87">
            <v>538294</v>
          </cell>
          <cell r="CA87">
            <v>3100</v>
          </cell>
          <cell r="CB87">
            <v>4303741</v>
          </cell>
          <cell r="CC87">
            <v>4845135</v>
          </cell>
          <cell r="CD87">
            <v>2006622</v>
          </cell>
          <cell r="CE87">
            <v>1585459</v>
          </cell>
          <cell r="CF87">
            <v>421163</v>
          </cell>
          <cell r="CG87">
            <v>3556723</v>
          </cell>
          <cell r="CH87">
            <v>1018187</v>
          </cell>
          <cell r="CI87">
            <v>344777</v>
          </cell>
          <cell r="CJ87">
            <v>12271</v>
          </cell>
          <cell r="CK87">
            <v>142132</v>
          </cell>
          <cell r="CL87">
            <v>162505</v>
          </cell>
          <cell r="CM87">
            <v>64439</v>
          </cell>
          <cell r="CN87">
            <v>809724</v>
          </cell>
          <cell r="CO87">
            <v>1002688</v>
          </cell>
          <cell r="CP87">
            <v>3983</v>
          </cell>
          <cell r="CQ87">
            <v>280205</v>
          </cell>
          <cell r="CU87">
            <v>5847533</v>
          </cell>
          <cell r="CW87">
            <v>15535007</v>
          </cell>
        </row>
        <row r="88">
          <cell r="A88">
            <v>37469</v>
          </cell>
        </row>
        <row r="89">
          <cell r="A89">
            <v>37500</v>
          </cell>
        </row>
        <row r="90">
          <cell r="A90">
            <v>37530</v>
          </cell>
        </row>
        <row r="91">
          <cell r="A91">
            <v>37561</v>
          </cell>
        </row>
        <row r="92">
          <cell r="A92">
            <v>37591</v>
          </cell>
        </row>
        <row r="93">
          <cell r="A93">
            <v>37621</v>
          </cell>
          <cell r="B93">
            <v>59137</v>
          </cell>
          <cell r="C93">
            <v>59137</v>
          </cell>
          <cell r="F93">
            <v>7748027</v>
          </cell>
          <cell r="H93">
            <v>7748027</v>
          </cell>
          <cell r="I93">
            <v>1636068</v>
          </cell>
          <cell r="M93">
            <v>1283925</v>
          </cell>
          <cell r="N93">
            <v>924812</v>
          </cell>
          <cell r="O93">
            <v>308033</v>
          </cell>
          <cell r="P93">
            <v>51080</v>
          </cell>
          <cell r="T93">
            <v>10727157</v>
          </cell>
          <cell r="U93">
            <v>1481601</v>
          </cell>
          <cell r="V93">
            <v>1061784</v>
          </cell>
          <cell r="W93">
            <v>25</v>
          </cell>
          <cell r="X93">
            <v>318434</v>
          </cell>
          <cell r="Y93">
            <v>58956</v>
          </cell>
          <cell r="Z93">
            <v>1646</v>
          </cell>
          <cell r="AA93">
            <v>40756</v>
          </cell>
          <cell r="AD93">
            <v>827997</v>
          </cell>
          <cell r="AK93">
            <v>1729714</v>
          </cell>
          <cell r="AL93">
            <v>822884</v>
          </cell>
          <cell r="AM93">
            <v>32150</v>
          </cell>
          <cell r="AN93">
            <v>152385</v>
          </cell>
          <cell r="AP93">
            <v>302760</v>
          </cell>
          <cell r="AQ93">
            <v>419535</v>
          </cell>
          <cell r="AR93">
            <v>310789</v>
          </cell>
          <cell r="AS93">
            <v>5616</v>
          </cell>
          <cell r="AU93">
            <v>305173</v>
          </cell>
          <cell r="AV93">
            <v>114171</v>
          </cell>
          <cell r="AW93">
            <v>255</v>
          </cell>
          <cell r="AX93">
            <v>40804</v>
          </cell>
          <cell r="AY93">
            <v>46616</v>
          </cell>
          <cell r="AZ93">
            <v>26496</v>
          </cell>
          <cell r="BA93">
            <v>4180</v>
          </cell>
          <cell r="BB93">
            <v>4468452</v>
          </cell>
          <cell r="BC93">
            <v>15195609</v>
          </cell>
          <cell r="BH93">
            <v>1310003</v>
          </cell>
          <cell r="BI93">
            <v>5978000</v>
          </cell>
          <cell r="BQ93">
            <v>-3168075</v>
          </cell>
          <cell r="BX93">
            <v>4119928</v>
          </cell>
          <cell r="BY93">
            <v>569653</v>
          </cell>
          <cell r="BZ93">
            <v>569653</v>
          </cell>
          <cell r="CB93">
            <v>4418045</v>
          </cell>
          <cell r="CC93">
            <v>4987698</v>
          </cell>
          <cell r="CD93">
            <v>2045377</v>
          </cell>
          <cell r="CE93">
            <v>1692224</v>
          </cell>
          <cell r="CF93">
            <v>353153</v>
          </cell>
          <cell r="CG93">
            <v>3755437</v>
          </cell>
          <cell r="CH93">
            <v>1315180</v>
          </cell>
          <cell r="CI93">
            <v>378387</v>
          </cell>
          <cell r="CJ93">
            <v>21321</v>
          </cell>
          <cell r="CK93">
            <v>145400</v>
          </cell>
          <cell r="CL93">
            <v>171800</v>
          </cell>
          <cell r="CM93">
            <v>99077</v>
          </cell>
          <cell r="CN93">
            <v>587604</v>
          </cell>
          <cell r="CO93">
            <v>1036668</v>
          </cell>
          <cell r="CP93">
            <v>3983</v>
          </cell>
          <cell r="CQ93">
            <v>283186</v>
          </cell>
          <cell r="CU93">
            <v>6087983</v>
          </cell>
          <cell r="CW93">
            <v>15195609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</sheetNames>
    <sheetDataSet>
      <sheetData sheetId="0"/>
      <sheetData sheetId="1" refreshError="1"/>
      <sheetData sheetId="2"/>
      <sheetData sheetId="3" refreshError="1">
        <row r="7">
          <cell r="B7">
            <v>749200</v>
          </cell>
        </row>
        <row r="62">
          <cell r="B62">
            <v>12921</v>
          </cell>
        </row>
        <row r="63">
          <cell r="B63">
            <v>4074</v>
          </cell>
        </row>
        <row r="64">
          <cell r="B64">
            <v>0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25">
          <cell r="D25">
            <v>1141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>
            <v>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LTB"/>
      <sheetName val="RZB"/>
      <sheetName val="Контрагенты"/>
    </sheetNames>
    <sheetDataSet>
      <sheetData sheetId="0" refreshError="1"/>
      <sheetData sheetId="1" refreshError="1"/>
      <sheetData sheetId="2" refreshError="1">
        <row r="1">
          <cell r="A1" t="str">
            <v>НАЧАЛО СПИСКА</v>
          </cell>
        </row>
        <row r="2">
          <cell r="A2" t="str">
            <v>Amesco FZE</v>
          </cell>
        </row>
        <row r="3">
          <cell r="A3" t="str">
            <v>Arkas Trading Limited</v>
          </cell>
        </row>
        <row r="4">
          <cell r="A4" t="str">
            <v>Astron</v>
          </cell>
        </row>
        <row r="5">
          <cell r="A5" t="str">
            <v>Balli Kloeckner</v>
          </cell>
        </row>
        <row r="6">
          <cell r="A6" t="str">
            <v>bank charges</v>
          </cell>
        </row>
        <row r="7">
          <cell r="A7" t="str">
            <v>Bentonville Ltd</v>
          </cell>
        </row>
        <row r="8">
          <cell r="A8" t="str">
            <v>Billings</v>
          </cell>
        </row>
        <row r="9">
          <cell r="A9" t="str">
            <v>Bradford</v>
          </cell>
        </row>
        <row r="10">
          <cell r="A10" t="str">
            <v>Cargill</v>
          </cell>
        </row>
        <row r="11">
          <cell r="A11" t="str">
            <v>CCC</v>
          </cell>
        </row>
        <row r="12">
          <cell r="A12" t="str">
            <v>Coresteel AG</v>
          </cell>
        </row>
        <row r="13">
          <cell r="A13" t="str">
            <v>Daewoo</v>
          </cell>
        </row>
        <row r="14">
          <cell r="A14" t="str">
            <v>Deposit</v>
          </cell>
        </row>
        <row r="15">
          <cell r="A15" t="str">
            <v>Euromarlink S.A.</v>
          </cell>
        </row>
        <row r="16">
          <cell r="A16" t="str">
            <v>Glencore</v>
          </cell>
        </row>
        <row r="17">
          <cell r="A17" t="str">
            <v>Hard Metal</v>
          </cell>
        </row>
        <row r="18">
          <cell r="A18" t="str">
            <v>Hover Group Ltd.</v>
          </cell>
        </row>
        <row r="19">
          <cell r="A19" t="str">
            <v>IEI</v>
          </cell>
        </row>
        <row r="20">
          <cell r="A20" t="str">
            <v>Income tax on interest amount</v>
          </cell>
        </row>
        <row r="21">
          <cell r="A21" t="str">
            <v>Interest on deposit</v>
          </cell>
        </row>
        <row r="22">
          <cell r="A22" t="str">
            <v>Intergate</v>
          </cell>
        </row>
        <row r="23">
          <cell r="A23" t="str">
            <v>Inter-Logistics</v>
          </cell>
        </row>
        <row r="24">
          <cell r="A24" t="str">
            <v>Intransea Ltd</v>
          </cell>
        </row>
        <row r="25">
          <cell r="A25" t="str">
            <v>JSC "NOSTA"</v>
          </cell>
        </row>
        <row r="26">
          <cell r="A26" t="str">
            <v>Krell USA</v>
          </cell>
        </row>
        <row r="27">
          <cell r="A27" t="str">
            <v>LC</v>
          </cell>
        </row>
        <row r="28">
          <cell r="A28" t="str">
            <v>LebGok</v>
          </cell>
        </row>
        <row r="29">
          <cell r="A29" t="str">
            <v>Lonerose Holdings Ltd.</v>
          </cell>
        </row>
        <row r="30">
          <cell r="A30" t="str">
            <v>M-a-M</v>
          </cell>
        </row>
        <row r="31">
          <cell r="A31" t="str">
            <v>Marcegaglia</v>
          </cell>
        </row>
        <row r="32">
          <cell r="A32" t="str">
            <v>Memorial order 01.03-25.03 5% of interest</v>
          </cell>
        </row>
        <row r="33">
          <cell r="A33" t="str">
            <v>New Steel S.A.</v>
          </cell>
        </row>
        <row r="34">
          <cell r="A34" t="str">
            <v>Nimegan Trading Limited</v>
          </cell>
        </row>
        <row r="35">
          <cell r="A35" t="str">
            <v>Noble Resources</v>
          </cell>
        </row>
        <row r="36">
          <cell r="A36" t="str">
            <v>Nordic Intertrade</v>
          </cell>
        </row>
        <row r="37">
          <cell r="A37" t="str">
            <v>Norecom</v>
          </cell>
        </row>
        <row r="38">
          <cell r="A38" t="str">
            <v>NT Services Ltd</v>
          </cell>
        </row>
        <row r="39">
          <cell r="A39" t="str">
            <v>Polonga Inc.</v>
          </cell>
        </row>
        <row r="40">
          <cell r="A40" t="str">
            <v>Powerprime Investments</v>
          </cell>
        </row>
        <row r="41">
          <cell r="A41" t="str">
            <v>QCS</v>
          </cell>
        </row>
        <row r="42">
          <cell r="A42" t="str">
            <v>return bank charge</v>
          </cell>
        </row>
        <row r="43">
          <cell r="A43" t="str">
            <v>Raiffeisenbank</v>
          </cell>
        </row>
        <row r="44">
          <cell r="A44" t="str">
            <v>RGR Metall</v>
          </cell>
        </row>
        <row r="45">
          <cell r="A45" t="str">
            <v>Roclar</v>
          </cell>
        </row>
        <row r="46">
          <cell r="A46" t="str">
            <v>Romee Trading Ltd.</v>
          </cell>
        </row>
        <row r="47">
          <cell r="A47" t="str">
            <v>Rual Ltd</v>
          </cell>
        </row>
        <row r="48">
          <cell r="A48" t="str">
            <v>SibAl</v>
          </cell>
        </row>
        <row r="49">
          <cell r="A49" t="str">
            <v>Shelton</v>
          </cell>
        </row>
        <row r="50">
          <cell r="A50" t="str">
            <v>SM Export</v>
          </cell>
        </row>
        <row r="51">
          <cell r="A51" t="str">
            <v>Starwood Trading Ltd</v>
          </cell>
        </row>
        <row r="52">
          <cell r="A52" t="str">
            <v>Steel &amp; Commodities</v>
          </cell>
        </row>
        <row r="53">
          <cell r="A53" t="str">
            <v>Steel Resources</v>
          </cell>
        </row>
        <row r="54">
          <cell r="A54" t="str">
            <v>Stemcor</v>
          </cell>
        </row>
        <row r="55">
          <cell r="A55" t="str">
            <v>Trade House NOSTA OKIW LTD</v>
          </cell>
        </row>
        <row r="56">
          <cell r="A56" t="str">
            <v xml:space="preserve">Trans Metal International </v>
          </cell>
        </row>
        <row r="57">
          <cell r="A57" t="str">
            <v>Transea</v>
          </cell>
        </row>
        <row r="58">
          <cell r="A58" t="str">
            <v xml:space="preserve">Transmet </v>
          </cell>
        </row>
        <row r="59">
          <cell r="A59" t="str">
            <v>Uvisko</v>
          </cell>
        </row>
        <row r="60">
          <cell r="A60" t="str">
            <v>Varlack Holdings Limited</v>
          </cell>
        </row>
        <row r="61">
          <cell r="A61" t="str">
            <v>КОНЕЦ СПИСКА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тонны"/>
      <sheetName val="разбивка"/>
      <sheetName val="по неделям"/>
      <sheetName val="скидка расчет"/>
      <sheetName val="скидка итог"/>
      <sheetName val="разбивка (2)"/>
      <sheetName val="сыры"/>
      <sheetName val="цены"/>
      <sheetName val="филиалы (расчет)"/>
      <sheetName val="план"/>
      <sheetName val="филиалы (печать)"/>
      <sheetName val="перенос дне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сырья"/>
    </sheetNames>
    <sheetDataSet>
      <sheetData sheetId="0" refreshError="1">
        <row r="1">
          <cell r="B1">
            <v>24.72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3-25"/>
      <sheetName val="3-26"/>
    </sheetNames>
    <sheetDataSet>
      <sheetData sheetId="0" refreshError="1"/>
      <sheetData sheetId="1">
        <row r="2">
          <cell r="D2">
            <v>35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>
        <row r="3">
          <cell r="H3" t="str">
            <v>тыс.руб.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G1" t="str">
            <v>ООО "ТД Евразхолдинг"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A9" t="str">
            <v>ОАО "ФерроТрансТрейд"</v>
          </cell>
        </row>
        <row r="46">
          <cell r="A46" t="str">
            <v>Качканарский ГОК "Ванадий"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равнение с годом"/>
    </sheetNames>
    <sheetDataSet>
      <sheetData sheetId="0" refreshError="1"/>
      <sheetData sheetId="1" refreshError="1">
        <row r="110">
          <cell r="F110">
            <v>122611.51</v>
          </cell>
        </row>
      </sheetData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для печати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</sheetNames>
    <sheetDataSet>
      <sheetData sheetId="0" refreshError="1">
        <row r="6">
          <cell r="B6">
            <v>2</v>
          </cell>
        </row>
      </sheetData>
      <sheetData sheetId="1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125</v>
          </cell>
          <cell r="C16">
            <v>60</v>
          </cell>
          <cell r="D16">
            <v>415</v>
          </cell>
          <cell r="E16">
            <v>227</v>
          </cell>
          <cell r="F16">
            <v>34</v>
          </cell>
          <cell r="G16">
            <v>19</v>
          </cell>
          <cell r="H16">
            <v>1598.354</v>
          </cell>
          <cell r="I16">
            <v>614.24744220000002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166</v>
          </cell>
          <cell r="O16">
            <v>0</v>
          </cell>
          <cell r="P16">
            <v>14</v>
          </cell>
          <cell r="Q16">
            <v>1</v>
          </cell>
          <cell r="R16">
            <v>0</v>
          </cell>
          <cell r="S16">
            <v>15</v>
          </cell>
          <cell r="T16">
            <v>0</v>
          </cell>
          <cell r="U16">
            <v>1743.1990000000001</v>
          </cell>
        </row>
        <row r="17">
          <cell r="A17">
            <v>2</v>
          </cell>
          <cell r="B17">
            <v>250</v>
          </cell>
          <cell r="C17">
            <v>120</v>
          </cell>
          <cell r="D17">
            <v>748</v>
          </cell>
          <cell r="E17">
            <v>444</v>
          </cell>
          <cell r="F17">
            <v>68</v>
          </cell>
          <cell r="G17">
            <v>38</v>
          </cell>
          <cell r="H17">
            <v>3270.8159999999998</v>
          </cell>
          <cell r="I17">
            <v>1256.9745888</v>
          </cell>
          <cell r="J17">
            <v>0</v>
          </cell>
          <cell r="K17">
            <v>0</v>
          </cell>
          <cell r="L17">
            <v>138</v>
          </cell>
          <cell r="M17">
            <v>0</v>
          </cell>
          <cell r="N17">
            <v>328</v>
          </cell>
          <cell r="O17">
            <v>0</v>
          </cell>
          <cell r="P17">
            <v>26</v>
          </cell>
          <cell r="Q17">
            <v>1</v>
          </cell>
          <cell r="R17">
            <v>0</v>
          </cell>
          <cell r="S17">
            <v>30</v>
          </cell>
          <cell r="T17">
            <v>0</v>
          </cell>
          <cell r="U17">
            <v>3431.547</v>
          </cell>
        </row>
        <row r="18">
          <cell r="A18">
            <v>3</v>
          </cell>
          <cell r="B18">
            <v>375</v>
          </cell>
          <cell r="C18">
            <v>180</v>
          </cell>
          <cell r="D18">
            <v>1108</v>
          </cell>
          <cell r="E18">
            <v>666</v>
          </cell>
          <cell r="F18">
            <v>102</v>
          </cell>
          <cell r="G18">
            <v>58</v>
          </cell>
          <cell r="H18">
            <v>4937.7619999999997</v>
          </cell>
          <cell r="I18">
            <v>1897.5819366000001</v>
          </cell>
          <cell r="J18">
            <v>0</v>
          </cell>
          <cell r="K18">
            <v>50</v>
          </cell>
          <cell r="L18">
            <v>277</v>
          </cell>
          <cell r="M18">
            <v>0</v>
          </cell>
          <cell r="N18">
            <v>482</v>
          </cell>
          <cell r="O18">
            <v>0</v>
          </cell>
          <cell r="P18">
            <v>65</v>
          </cell>
          <cell r="Q18">
            <v>1</v>
          </cell>
          <cell r="R18">
            <v>51</v>
          </cell>
          <cell r="S18">
            <v>45</v>
          </cell>
          <cell r="T18">
            <v>0</v>
          </cell>
          <cell r="U18">
            <v>5217.4809999999998</v>
          </cell>
        </row>
        <row r="19">
          <cell r="A19">
            <v>4</v>
          </cell>
          <cell r="B19">
            <v>500</v>
          </cell>
          <cell r="C19">
            <v>240</v>
          </cell>
          <cell r="D19">
            <v>1507</v>
          </cell>
          <cell r="E19">
            <v>886</v>
          </cell>
          <cell r="F19">
            <v>136</v>
          </cell>
          <cell r="G19">
            <v>77</v>
          </cell>
          <cell r="H19">
            <v>6573.8719999999994</v>
          </cell>
          <cell r="I19">
            <v>2526.3390095999998</v>
          </cell>
          <cell r="J19">
            <v>0</v>
          </cell>
          <cell r="K19">
            <v>100</v>
          </cell>
          <cell r="L19">
            <v>449</v>
          </cell>
          <cell r="M19">
            <v>0</v>
          </cell>
          <cell r="N19">
            <v>653</v>
          </cell>
          <cell r="O19">
            <v>0</v>
          </cell>
          <cell r="P19">
            <v>80</v>
          </cell>
          <cell r="Q19">
            <v>1</v>
          </cell>
          <cell r="R19">
            <v>51</v>
          </cell>
          <cell r="S19">
            <v>60</v>
          </cell>
          <cell r="T19">
            <v>0</v>
          </cell>
          <cell r="U19">
            <v>7055.6729999999998</v>
          </cell>
        </row>
        <row r="20">
          <cell r="A20">
            <v>5</v>
          </cell>
          <cell r="B20">
            <v>625</v>
          </cell>
          <cell r="C20">
            <v>300</v>
          </cell>
          <cell r="D20">
            <v>1826</v>
          </cell>
          <cell r="E20">
            <v>1092</v>
          </cell>
          <cell r="F20">
            <v>170</v>
          </cell>
          <cell r="G20">
            <v>96</v>
          </cell>
          <cell r="H20">
            <v>8163.0629999999992</v>
          </cell>
          <cell r="I20">
            <v>3137.0651109</v>
          </cell>
          <cell r="J20">
            <v>0</v>
          </cell>
          <cell r="K20">
            <v>150</v>
          </cell>
          <cell r="L20">
            <v>621</v>
          </cell>
          <cell r="M20">
            <v>0</v>
          </cell>
          <cell r="N20">
            <v>818</v>
          </cell>
          <cell r="O20">
            <v>0</v>
          </cell>
          <cell r="P20">
            <v>94</v>
          </cell>
          <cell r="Q20">
            <v>55</v>
          </cell>
          <cell r="R20">
            <v>61</v>
          </cell>
          <cell r="S20">
            <v>75</v>
          </cell>
          <cell r="T20">
            <v>0</v>
          </cell>
          <cell r="U20">
            <v>8640.8649999999998</v>
          </cell>
        </row>
        <row r="21">
          <cell r="A21">
            <v>6</v>
          </cell>
          <cell r="B21">
            <v>750</v>
          </cell>
          <cell r="C21">
            <v>360</v>
          </cell>
          <cell r="D21">
            <v>2148</v>
          </cell>
          <cell r="E21">
            <v>1306</v>
          </cell>
          <cell r="F21">
            <v>204</v>
          </cell>
          <cell r="G21">
            <v>116</v>
          </cell>
          <cell r="H21">
            <v>10176.275</v>
          </cell>
          <cell r="I21">
            <v>3910.7424824999998</v>
          </cell>
          <cell r="J21">
            <v>0</v>
          </cell>
          <cell r="K21">
            <v>200</v>
          </cell>
          <cell r="L21">
            <v>793</v>
          </cell>
          <cell r="M21">
            <v>0</v>
          </cell>
          <cell r="N21">
            <v>983</v>
          </cell>
          <cell r="O21">
            <v>0</v>
          </cell>
          <cell r="P21">
            <v>109</v>
          </cell>
          <cell r="Q21">
            <v>101</v>
          </cell>
          <cell r="R21">
            <v>111</v>
          </cell>
          <cell r="S21">
            <v>95</v>
          </cell>
          <cell r="T21">
            <v>0</v>
          </cell>
          <cell r="U21">
            <v>10688.186</v>
          </cell>
        </row>
        <row r="22">
          <cell r="A22">
            <v>7</v>
          </cell>
          <cell r="B22">
            <v>875</v>
          </cell>
          <cell r="C22">
            <v>420</v>
          </cell>
          <cell r="D22">
            <v>2520</v>
          </cell>
          <cell r="E22">
            <v>1516</v>
          </cell>
          <cell r="F22">
            <v>238</v>
          </cell>
          <cell r="G22">
            <v>135</v>
          </cell>
          <cell r="H22">
            <v>11844.825999999999</v>
          </cell>
          <cell r="I22">
            <v>4551.9666318</v>
          </cell>
          <cell r="J22">
            <v>0</v>
          </cell>
          <cell r="K22">
            <v>250</v>
          </cell>
          <cell r="L22">
            <v>854</v>
          </cell>
          <cell r="M22">
            <v>0</v>
          </cell>
          <cell r="N22">
            <v>1153</v>
          </cell>
          <cell r="O22">
            <v>0</v>
          </cell>
          <cell r="P22">
            <v>118</v>
          </cell>
          <cell r="Q22">
            <v>334</v>
          </cell>
          <cell r="R22">
            <v>111</v>
          </cell>
          <cell r="S22">
            <v>118</v>
          </cell>
          <cell r="T22">
            <v>0</v>
          </cell>
          <cell r="U22">
            <v>12774.816999999999</v>
          </cell>
        </row>
        <row r="23">
          <cell r="A23">
            <v>8</v>
          </cell>
          <cell r="B23">
            <v>1000</v>
          </cell>
          <cell r="C23">
            <v>480</v>
          </cell>
          <cell r="D23">
            <v>2825</v>
          </cell>
          <cell r="E23">
            <v>1730</v>
          </cell>
          <cell r="F23">
            <v>272</v>
          </cell>
          <cell r="G23">
            <v>154</v>
          </cell>
          <cell r="H23">
            <v>13582.449999999999</v>
          </cell>
          <cell r="I23">
            <v>5219.7355349999998</v>
          </cell>
          <cell r="J23">
            <v>0</v>
          </cell>
          <cell r="K23">
            <v>300</v>
          </cell>
          <cell r="L23">
            <v>915</v>
          </cell>
          <cell r="M23">
            <v>0</v>
          </cell>
          <cell r="N23">
            <v>1332</v>
          </cell>
          <cell r="O23">
            <v>0</v>
          </cell>
          <cell r="P23">
            <v>127</v>
          </cell>
          <cell r="Q23">
            <v>364</v>
          </cell>
          <cell r="R23">
            <v>111</v>
          </cell>
          <cell r="S23">
            <v>141</v>
          </cell>
          <cell r="T23">
            <v>0</v>
          </cell>
          <cell r="U23">
            <v>14964.713</v>
          </cell>
        </row>
        <row r="24">
          <cell r="A24">
            <v>9</v>
          </cell>
          <cell r="B24">
            <v>1125</v>
          </cell>
          <cell r="C24">
            <v>540</v>
          </cell>
          <cell r="D24">
            <v>3155</v>
          </cell>
          <cell r="E24">
            <v>1943</v>
          </cell>
          <cell r="F24">
            <v>307</v>
          </cell>
          <cell r="G24">
            <v>174</v>
          </cell>
          <cell r="H24">
            <v>15341.387999999999</v>
          </cell>
          <cell r="I24">
            <v>5895.6954083999999</v>
          </cell>
          <cell r="J24">
            <v>0</v>
          </cell>
          <cell r="K24">
            <v>350</v>
          </cell>
          <cell r="L24">
            <v>975</v>
          </cell>
          <cell r="M24">
            <v>0</v>
          </cell>
          <cell r="N24">
            <v>1498</v>
          </cell>
          <cell r="O24">
            <v>0</v>
          </cell>
          <cell r="P24">
            <v>152</v>
          </cell>
          <cell r="Q24">
            <v>408</v>
          </cell>
          <cell r="R24">
            <v>171</v>
          </cell>
          <cell r="S24">
            <v>165</v>
          </cell>
          <cell r="T24">
            <v>0</v>
          </cell>
          <cell r="U24">
            <v>16994.246999999999</v>
          </cell>
        </row>
        <row r="25">
          <cell r="A25">
            <v>10</v>
          </cell>
          <cell r="B25">
            <v>1250</v>
          </cell>
          <cell r="C25">
            <v>600</v>
          </cell>
          <cell r="D25">
            <v>3544</v>
          </cell>
          <cell r="E25">
            <v>2163</v>
          </cell>
          <cell r="F25">
            <v>341</v>
          </cell>
          <cell r="G25">
            <v>193</v>
          </cell>
          <cell r="H25">
            <v>17067.358</v>
          </cell>
          <cell r="I25">
            <v>6558.9856793999998</v>
          </cell>
          <cell r="J25">
            <v>0</v>
          </cell>
          <cell r="K25">
            <v>407</v>
          </cell>
          <cell r="L25">
            <v>975</v>
          </cell>
          <cell r="M25">
            <v>0</v>
          </cell>
          <cell r="N25">
            <v>1663</v>
          </cell>
          <cell r="O25">
            <v>0</v>
          </cell>
          <cell r="P25">
            <v>166</v>
          </cell>
          <cell r="Q25">
            <v>520</v>
          </cell>
          <cell r="R25">
            <v>181</v>
          </cell>
          <cell r="S25">
            <v>180</v>
          </cell>
          <cell r="T25">
            <v>0</v>
          </cell>
          <cell r="U25">
            <v>19129.192999999999</v>
          </cell>
        </row>
        <row r="26">
          <cell r="A26">
            <v>11</v>
          </cell>
          <cell r="B26">
            <v>1375</v>
          </cell>
          <cell r="C26">
            <v>660</v>
          </cell>
          <cell r="D26">
            <v>3869</v>
          </cell>
          <cell r="E26">
            <v>2394</v>
          </cell>
          <cell r="F26">
            <v>375</v>
          </cell>
          <cell r="G26">
            <v>212</v>
          </cell>
          <cell r="H26">
            <v>18786.912</v>
          </cell>
          <cell r="I26">
            <v>7219.8102816000001</v>
          </cell>
          <cell r="J26">
            <v>0</v>
          </cell>
          <cell r="K26">
            <v>407</v>
          </cell>
          <cell r="L26">
            <v>975</v>
          </cell>
          <cell r="M26">
            <v>0</v>
          </cell>
          <cell r="N26">
            <v>1828</v>
          </cell>
          <cell r="O26">
            <v>0</v>
          </cell>
          <cell r="P26">
            <v>181</v>
          </cell>
          <cell r="Q26">
            <v>580</v>
          </cell>
          <cell r="R26">
            <v>181</v>
          </cell>
          <cell r="S26">
            <v>195</v>
          </cell>
          <cell r="T26">
            <v>0</v>
          </cell>
          <cell r="U26">
            <v>21224.636999999999</v>
          </cell>
        </row>
        <row r="27">
          <cell r="A27">
            <v>12</v>
          </cell>
          <cell r="B27">
            <v>1500</v>
          </cell>
          <cell r="C27">
            <v>720</v>
          </cell>
          <cell r="D27">
            <v>4202</v>
          </cell>
          <cell r="E27">
            <v>2621</v>
          </cell>
          <cell r="F27">
            <v>410</v>
          </cell>
          <cell r="G27">
            <v>232</v>
          </cell>
          <cell r="H27">
            <v>20531.001</v>
          </cell>
          <cell r="I27">
            <v>7890.0636843000002</v>
          </cell>
          <cell r="J27">
            <v>0</v>
          </cell>
          <cell r="K27">
            <v>407</v>
          </cell>
          <cell r="L27">
            <v>975</v>
          </cell>
          <cell r="M27">
            <v>0</v>
          </cell>
          <cell r="N27">
            <v>2000</v>
          </cell>
          <cell r="O27">
            <v>0</v>
          </cell>
          <cell r="P27">
            <v>195</v>
          </cell>
          <cell r="Q27">
            <v>706</v>
          </cell>
          <cell r="R27">
            <v>231</v>
          </cell>
          <cell r="S27">
            <v>210</v>
          </cell>
          <cell r="T27">
            <v>0</v>
          </cell>
          <cell r="U27">
            <v>23479.998</v>
          </cell>
        </row>
      </sheetData>
      <sheetData sheetId="2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86.9</v>
          </cell>
          <cell r="C16">
            <v>55.7</v>
          </cell>
          <cell r="D16">
            <v>252.9</v>
          </cell>
          <cell r="E16">
            <v>233</v>
          </cell>
          <cell r="F16">
            <v>37.4</v>
          </cell>
          <cell r="G16">
            <v>5.3</v>
          </cell>
          <cell r="H16">
            <v>1602.7</v>
          </cell>
          <cell r="I16">
            <v>563.9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1814</v>
          </cell>
        </row>
        <row r="17">
          <cell r="A17">
            <v>2</v>
          </cell>
          <cell r="B17">
            <v>193.9</v>
          </cell>
          <cell r="C17">
            <v>136.30000000000001</v>
          </cell>
          <cell r="D17">
            <v>510.6</v>
          </cell>
          <cell r="E17">
            <v>503.2</v>
          </cell>
          <cell r="F17">
            <v>74.8</v>
          </cell>
          <cell r="G17">
            <v>44.099999999999994</v>
          </cell>
          <cell r="H17">
            <v>3306.6000000000004</v>
          </cell>
          <cell r="I17">
            <v>1112.5999999999999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179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3719</v>
          </cell>
        </row>
        <row r="18">
          <cell r="A18">
            <v>3</v>
          </cell>
          <cell r="B18">
            <v>193.9</v>
          </cell>
          <cell r="C18">
            <v>136.30000000000001</v>
          </cell>
          <cell r="D18">
            <v>510.6</v>
          </cell>
          <cell r="E18">
            <v>503.2</v>
          </cell>
          <cell r="F18">
            <v>74.8</v>
          </cell>
          <cell r="G18">
            <v>44.099999999999994</v>
          </cell>
          <cell r="H18">
            <v>3306.6000000000004</v>
          </cell>
          <cell r="I18">
            <v>1112.5999999999999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179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3719</v>
          </cell>
        </row>
        <row r="19">
          <cell r="A19">
            <v>4</v>
          </cell>
          <cell r="B19">
            <v>193.9</v>
          </cell>
          <cell r="C19">
            <v>136.30000000000001</v>
          </cell>
          <cell r="D19">
            <v>510.6</v>
          </cell>
          <cell r="E19">
            <v>503.2</v>
          </cell>
          <cell r="F19">
            <v>74.8</v>
          </cell>
          <cell r="G19">
            <v>44.099999999999994</v>
          </cell>
          <cell r="H19">
            <v>3306.6000000000004</v>
          </cell>
          <cell r="I19">
            <v>1112.5999999999999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179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3719</v>
          </cell>
        </row>
        <row r="20">
          <cell r="A20">
            <v>5</v>
          </cell>
          <cell r="B20">
            <v>193.9</v>
          </cell>
          <cell r="C20">
            <v>136.30000000000001</v>
          </cell>
          <cell r="D20">
            <v>510.6</v>
          </cell>
          <cell r="E20">
            <v>503.2</v>
          </cell>
          <cell r="F20">
            <v>74.8</v>
          </cell>
          <cell r="G20">
            <v>44.099999999999994</v>
          </cell>
          <cell r="H20">
            <v>3306.6000000000004</v>
          </cell>
          <cell r="I20">
            <v>1112.5999999999999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179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3719</v>
          </cell>
        </row>
        <row r="21">
          <cell r="A21">
            <v>6</v>
          </cell>
          <cell r="B21">
            <v>193.9</v>
          </cell>
          <cell r="C21">
            <v>136.30000000000001</v>
          </cell>
          <cell r="D21">
            <v>510.6</v>
          </cell>
          <cell r="E21">
            <v>503.2</v>
          </cell>
          <cell r="F21">
            <v>74.8</v>
          </cell>
          <cell r="G21">
            <v>44.099999999999994</v>
          </cell>
          <cell r="H21">
            <v>3306.6000000000004</v>
          </cell>
          <cell r="I21">
            <v>1112.5999999999999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179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3719</v>
          </cell>
        </row>
        <row r="22">
          <cell r="A22">
            <v>7</v>
          </cell>
          <cell r="B22">
            <v>193.9</v>
          </cell>
          <cell r="C22">
            <v>136.30000000000001</v>
          </cell>
          <cell r="D22">
            <v>510.6</v>
          </cell>
          <cell r="E22">
            <v>503.2</v>
          </cell>
          <cell r="F22">
            <v>74.8</v>
          </cell>
          <cell r="G22">
            <v>44.099999999999994</v>
          </cell>
          <cell r="H22">
            <v>3306.6000000000004</v>
          </cell>
          <cell r="I22">
            <v>1112.5999999999999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179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3719</v>
          </cell>
        </row>
        <row r="23">
          <cell r="A23">
            <v>8</v>
          </cell>
          <cell r="B23">
            <v>193.9</v>
          </cell>
          <cell r="C23">
            <v>136.30000000000001</v>
          </cell>
          <cell r="D23">
            <v>510.6</v>
          </cell>
          <cell r="E23">
            <v>503.2</v>
          </cell>
          <cell r="F23">
            <v>74.8</v>
          </cell>
          <cell r="G23">
            <v>44.099999999999994</v>
          </cell>
          <cell r="H23">
            <v>3306.6000000000004</v>
          </cell>
          <cell r="I23">
            <v>1112.5999999999999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179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3719</v>
          </cell>
        </row>
        <row r="24">
          <cell r="A24">
            <v>9</v>
          </cell>
          <cell r="B24">
            <v>193.9</v>
          </cell>
          <cell r="C24">
            <v>136.30000000000001</v>
          </cell>
          <cell r="D24">
            <v>510.6</v>
          </cell>
          <cell r="E24">
            <v>503.2</v>
          </cell>
          <cell r="F24">
            <v>74.8</v>
          </cell>
          <cell r="G24">
            <v>44.099999999999994</v>
          </cell>
          <cell r="H24">
            <v>3306.6000000000004</v>
          </cell>
          <cell r="I24">
            <v>1112.5999999999999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179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3719</v>
          </cell>
        </row>
        <row r="25">
          <cell r="A25">
            <v>10</v>
          </cell>
          <cell r="B25">
            <v>193.9</v>
          </cell>
          <cell r="C25">
            <v>136.30000000000001</v>
          </cell>
          <cell r="D25">
            <v>510.6</v>
          </cell>
          <cell r="E25">
            <v>503.2</v>
          </cell>
          <cell r="F25">
            <v>74.8</v>
          </cell>
          <cell r="G25">
            <v>44.099999999999994</v>
          </cell>
          <cell r="H25">
            <v>3306.6000000000004</v>
          </cell>
          <cell r="I25">
            <v>1112.5999999999999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3719</v>
          </cell>
        </row>
        <row r="26">
          <cell r="A26">
            <v>11</v>
          </cell>
          <cell r="B26">
            <v>193.9</v>
          </cell>
          <cell r="C26">
            <v>136.30000000000001</v>
          </cell>
          <cell r="D26">
            <v>510.6</v>
          </cell>
          <cell r="E26">
            <v>503.2</v>
          </cell>
          <cell r="F26">
            <v>74.8</v>
          </cell>
          <cell r="G26">
            <v>44.099999999999994</v>
          </cell>
          <cell r="H26">
            <v>3306.6000000000004</v>
          </cell>
          <cell r="I26">
            <v>1112.5999999999999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179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3719</v>
          </cell>
        </row>
        <row r="27">
          <cell r="A27">
            <v>12</v>
          </cell>
          <cell r="B27">
            <v>193.9</v>
          </cell>
          <cell r="C27">
            <v>136.30000000000001</v>
          </cell>
          <cell r="D27">
            <v>510.6</v>
          </cell>
          <cell r="E27">
            <v>503.2</v>
          </cell>
          <cell r="F27">
            <v>74.8</v>
          </cell>
          <cell r="G27">
            <v>44.099999999999994</v>
          </cell>
          <cell r="H27">
            <v>3306.6000000000004</v>
          </cell>
          <cell r="I27">
            <v>1112.5999999999999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179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3719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АНАЛИТ"/>
      <sheetName val="Графики"/>
      <sheetName val="Доли"/>
      <sheetName val="Замещение"/>
      <sheetName val="ПРОГН"/>
      <sheetName val="Упак"/>
      <sheetName val="Коп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2"/>
  <sheetViews>
    <sheetView showGridLines="0" tabSelected="1" topLeftCell="A2" workbookViewId="0">
      <pane xSplit="3" ySplit="3" topLeftCell="D5" activePane="bottomRight" state="frozen"/>
      <selection activeCell="A2" sqref="A2"/>
      <selection pane="topRight" activeCell="D2" sqref="D2"/>
      <selection pane="bottomLeft" activeCell="A5" sqref="A5"/>
      <selection pane="bottomRight" activeCell="H9" sqref="H9"/>
    </sheetView>
  </sheetViews>
  <sheetFormatPr defaultRowHeight="12.75"/>
  <cols>
    <col min="1" max="1" width="5" style="1" customWidth="1"/>
    <col min="2" max="2" width="22.140625" style="2" customWidth="1"/>
    <col min="3" max="3" width="10.85546875" style="1" customWidth="1"/>
    <col min="4" max="4" width="11" style="4" customWidth="1"/>
    <col min="5" max="5" width="11.140625" style="4" customWidth="1"/>
    <col min="6" max="6" width="10.42578125" style="4" customWidth="1"/>
    <col min="7" max="7" width="10.5703125" style="4" customWidth="1"/>
    <col min="8" max="8" width="10" style="4" customWidth="1"/>
    <col min="9" max="9" width="9.85546875" style="4" customWidth="1"/>
    <col min="10" max="10" width="12" style="2" customWidth="1"/>
    <col min="11" max="11" width="11.85546875" style="3" customWidth="1"/>
    <col min="12" max="12" width="10.140625" style="2" customWidth="1"/>
    <col min="13" max="208" width="9.140625" style="35"/>
    <col min="209" max="209" width="5" style="35" customWidth="1"/>
    <col min="210" max="210" width="21.42578125" style="35" customWidth="1"/>
    <col min="211" max="211" width="9.5703125" style="35" customWidth="1"/>
    <col min="212" max="212" width="9.85546875" style="35" customWidth="1"/>
    <col min="213" max="213" width="10" style="35" customWidth="1"/>
    <col min="214" max="215" width="0" style="35" hidden="1" customWidth="1"/>
    <col min="216" max="216" width="10" style="35" customWidth="1"/>
    <col min="217" max="217" width="0" style="35" hidden="1" customWidth="1"/>
    <col min="218" max="218" width="10.42578125" style="35" customWidth="1"/>
    <col min="219" max="219" width="11.85546875" style="35" customWidth="1"/>
    <col min="220" max="220" width="10.140625" style="35" customWidth="1"/>
    <col min="221" max="221" width="10.7109375" style="35" customWidth="1"/>
    <col min="222" max="222" width="12.140625" style="35" customWidth="1"/>
    <col min="223" max="224" width="10.140625" style="35" customWidth="1"/>
    <col min="225" max="225" width="10.28515625" style="35" customWidth="1"/>
    <col min="226" max="226" width="11" style="35" customWidth="1"/>
    <col min="227" max="227" width="10.42578125" style="35" customWidth="1"/>
    <col min="228" max="228" width="9.7109375" style="35" customWidth="1"/>
    <col min="229" max="229" width="10.5703125" style="35" customWidth="1"/>
    <col min="230" max="230" width="17.7109375" style="35" customWidth="1"/>
    <col min="231" max="231" width="11.85546875" style="35" customWidth="1"/>
    <col min="232" max="232" width="13.140625" style="35" customWidth="1"/>
    <col min="233" max="464" width="9.140625" style="35"/>
    <col min="465" max="465" width="5" style="35" customWidth="1"/>
    <col min="466" max="466" width="21.42578125" style="35" customWidth="1"/>
    <col min="467" max="467" width="9.5703125" style="35" customWidth="1"/>
    <col min="468" max="468" width="9.85546875" style="35" customWidth="1"/>
    <col min="469" max="469" width="10" style="35" customWidth="1"/>
    <col min="470" max="471" width="0" style="35" hidden="1" customWidth="1"/>
    <col min="472" max="472" width="10" style="35" customWidth="1"/>
    <col min="473" max="473" width="0" style="35" hidden="1" customWidth="1"/>
    <col min="474" max="474" width="10.42578125" style="35" customWidth="1"/>
    <col min="475" max="475" width="11.85546875" style="35" customWidth="1"/>
    <col min="476" max="476" width="10.140625" style="35" customWidth="1"/>
    <col min="477" max="477" width="10.7109375" style="35" customWidth="1"/>
    <col min="478" max="478" width="12.140625" style="35" customWidth="1"/>
    <col min="479" max="480" width="10.140625" style="35" customWidth="1"/>
    <col min="481" max="481" width="10.28515625" style="35" customWidth="1"/>
    <col min="482" max="482" width="11" style="35" customWidth="1"/>
    <col min="483" max="483" width="10.42578125" style="35" customWidth="1"/>
    <col min="484" max="484" width="9.7109375" style="35" customWidth="1"/>
    <col min="485" max="485" width="10.5703125" style="35" customWidth="1"/>
    <col min="486" max="486" width="17.7109375" style="35" customWidth="1"/>
    <col min="487" max="487" width="11.85546875" style="35" customWidth="1"/>
    <col min="488" max="488" width="13.140625" style="35" customWidth="1"/>
    <col min="489" max="720" width="9.140625" style="35"/>
    <col min="721" max="721" width="5" style="35" customWidth="1"/>
    <col min="722" max="722" width="21.42578125" style="35" customWidth="1"/>
    <col min="723" max="723" width="9.5703125" style="35" customWidth="1"/>
    <col min="724" max="724" width="9.85546875" style="35" customWidth="1"/>
    <col min="725" max="725" width="10" style="35" customWidth="1"/>
    <col min="726" max="727" width="0" style="35" hidden="1" customWidth="1"/>
    <col min="728" max="728" width="10" style="35" customWidth="1"/>
    <col min="729" max="729" width="0" style="35" hidden="1" customWidth="1"/>
    <col min="730" max="730" width="10.42578125" style="35" customWidth="1"/>
    <col min="731" max="731" width="11.85546875" style="35" customWidth="1"/>
    <col min="732" max="732" width="10.140625" style="35" customWidth="1"/>
    <col min="733" max="733" width="10.7109375" style="35" customWidth="1"/>
    <col min="734" max="734" width="12.140625" style="35" customWidth="1"/>
    <col min="735" max="736" width="10.140625" style="35" customWidth="1"/>
    <col min="737" max="737" width="10.28515625" style="35" customWidth="1"/>
    <col min="738" max="738" width="11" style="35" customWidth="1"/>
    <col min="739" max="739" width="10.42578125" style="35" customWidth="1"/>
    <col min="740" max="740" width="9.7109375" style="35" customWidth="1"/>
    <col min="741" max="741" width="10.5703125" style="35" customWidth="1"/>
    <col min="742" max="742" width="17.7109375" style="35" customWidth="1"/>
    <col min="743" max="743" width="11.85546875" style="35" customWidth="1"/>
    <col min="744" max="744" width="13.140625" style="35" customWidth="1"/>
    <col min="745" max="976" width="9.140625" style="35"/>
    <col min="977" max="977" width="5" style="35" customWidth="1"/>
    <col min="978" max="978" width="21.42578125" style="35" customWidth="1"/>
    <col min="979" max="979" width="9.5703125" style="35" customWidth="1"/>
    <col min="980" max="980" width="9.85546875" style="35" customWidth="1"/>
    <col min="981" max="981" width="10" style="35" customWidth="1"/>
    <col min="982" max="983" width="0" style="35" hidden="1" customWidth="1"/>
    <col min="984" max="984" width="10" style="35" customWidth="1"/>
    <col min="985" max="985" width="0" style="35" hidden="1" customWidth="1"/>
    <col min="986" max="986" width="10.42578125" style="35" customWidth="1"/>
    <col min="987" max="987" width="11.85546875" style="35" customWidth="1"/>
    <col min="988" max="988" width="10.140625" style="35" customWidth="1"/>
    <col min="989" max="989" width="10.7109375" style="35" customWidth="1"/>
    <col min="990" max="990" width="12.140625" style="35" customWidth="1"/>
    <col min="991" max="992" width="10.140625" style="35" customWidth="1"/>
    <col min="993" max="993" width="10.28515625" style="35" customWidth="1"/>
    <col min="994" max="994" width="11" style="35" customWidth="1"/>
    <col min="995" max="995" width="10.42578125" style="35" customWidth="1"/>
    <col min="996" max="996" width="9.7109375" style="35" customWidth="1"/>
    <col min="997" max="997" width="10.5703125" style="35" customWidth="1"/>
    <col min="998" max="998" width="17.7109375" style="35" customWidth="1"/>
    <col min="999" max="999" width="11.85546875" style="35" customWidth="1"/>
    <col min="1000" max="1000" width="13.140625" style="35" customWidth="1"/>
    <col min="1001" max="1232" width="9.140625" style="35"/>
    <col min="1233" max="1233" width="5" style="35" customWidth="1"/>
    <col min="1234" max="1234" width="21.42578125" style="35" customWidth="1"/>
    <col min="1235" max="1235" width="9.5703125" style="35" customWidth="1"/>
    <col min="1236" max="1236" width="9.85546875" style="35" customWidth="1"/>
    <col min="1237" max="1237" width="10" style="35" customWidth="1"/>
    <col min="1238" max="1239" width="0" style="35" hidden="1" customWidth="1"/>
    <col min="1240" max="1240" width="10" style="35" customWidth="1"/>
    <col min="1241" max="1241" width="0" style="35" hidden="1" customWidth="1"/>
    <col min="1242" max="1242" width="10.42578125" style="35" customWidth="1"/>
    <col min="1243" max="1243" width="11.85546875" style="35" customWidth="1"/>
    <col min="1244" max="1244" width="10.140625" style="35" customWidth="1"/>
    <col min="1245" max="1245" width="10.7109375" style="35" customWidth="1"/>
    <col min="1246" max="1246" width="12.140625" style="35" customWidth="1"/>
    <col min="1247" max="1248" width="10.140625" style="35" customWidth="1"/>
    <col min="1249" max="1249" width="10.28515625" style="35" customWidth="1"/>
    <col min="1250" max="1250" width="11" style="35" customWidth="1"/>
    <col min="1251" max="1251" width="10.42578125" style="35" customWidth="1"/>
    <col min="1252" max="1252" width="9.7109375" style="35" customWidth="1"/>
    <col min="1253" max="1253" width="10.5703125" style="35" customWidth="1"/>
    <col min="1254" max="1254" width="17.7109375" style="35" customWidth="1"/>
    <col min="1255" max="1255" width="11.85546875" style="35" customWidth="1"/>
    <col min="1256" max="1256" width="13.140625" style="35" customWidth="1"/>
    <col min="1257" max="1488" width="9.140625" style="35"/>
    <col min="1489" max="1489" width="5" style="35" customWidth="1"/>
    <col min="1490" max="1490" width="21.42578125" style="35" customWidth="1"/>
    <col min="1491" max="1491" width="9.5703125" style="35" customWidth="1"/>
    <col min="1492" max="1492" width="9.85546875" style="35" customWidth="1"/>
    <col min="1493" max="1493" width="10" style="35" customWidth="1"/>
    <col min="1494" max="1495" width="0" style="35" hidden="1" customWidth="1"/>
    <col min="1496" max="1496" width="10" style="35" customWidth="1"/>
    <col min="1497" max="1497" width="0" style="35" hidden="1" customWidth="1"/>
    <col min="1498" max="1498" width="10.42578125" style="35" customWidth="1"/>
    <col min="1499" max="1499" width="11.85546875" style="35" customWidth="1"/>
    <col min="1500" max="1500" width="10.140625" style="35" customWidth="1"/>
    <col min="1501" max="1501" width="10.7109375" style="35" customWidth="1"/>
    <col min="1502" max="1502" width="12.140625" style="35" customWidth="1"/>
    <col min="1503" max="1504" width="10.140625" style="35" customWidth="1"/>
    <col min="1505" max="1505" width="10.28515625" style="35" customWidth="1"/>
    <col min="1506" max="1506" width="11" style="35" customWidth="1"/>
    <col min="1507" max="1507" width="10.42578125" style="35" customWidth="1"/>
    <col min="1508" max="1508" width="9.7109375" style="35" customWidth="1"/>
    <col min="1509" max="1509" width="10.5703125" style="35" customWidth="1"/>
    <col min="1510" max="1510" width="17.7109375" style="35" customWidth="1"/>
    <col min="1511" max="1511" width="11.85546875" style="35" customWidth="1"/>
    <col min="1512" max="1512" width="13.140625" style="35" customWidth="1"/>
    <col min="1513" max="1744" width="9.140625" style="35"/>
    <col min="1745" max="1745" width="5" style="35" customWidth="1"/>
    <col min="1746" max="1746" width="21.42578125" style="35" customWidth="1"/>
    <col min="1747" max="1747" width="9.5703125" style="35" customWidth="1"/>
    <col min="1748" max="1748" width="9.85546875" style="35" customWidth="1"/>
    <col min="1749" max="1749" width="10" style="35" customWidth="1"/>
    <col min="1750" max="1751" width="0" style="35" hidden="1" customWidth="1"/>
    <col min="1752" max="1752" width="10" style="35" customWidth="1"/>
    <col min="1753" max="1753" width="0" style="35" hidden="1" customWidth="1"/>
    <col min="1754" max="1754" width="10.42578125" style="35" customWidth="1"/>
    <col min="1755" max="1755" width="11.85546875" style="35" customWidth="1"/>
    <col min="1756" max="1756" width="10.140625" style="35" customWidth="1"/>
    <col min="1757" max="1757" width="10.7109375" style="35" customWidth="1"/>
    <col min="1758" max="1758" width="12.140625" style="35" customWidth="1"/>
    <col min="1759" max="1760" width="10.140625" style="35" customWidth="1"/>
    <col min="1761" max="1761" width="10.28515625" style="35" customWidth="1"/>
    <col min="1762" max="1762" width="11" style="35" customWidth="1"/>
    <col min="1763" max="1763" width="10.42578125" style="35" customWidth="1"/>
    <col min="1764" max="1764" width="9.7109375" style="35" customWidth="1"/>
    <col min="1765" max="1765" width="10.5703125" style="35" customWidth="1"/>
    <col min="1766" max="1766" width="17.7109375" style="35" customWidth="1"/>
    <col min="1767" max="1767" width="11.85546875" style="35" customWidth="1"/>
    <col min="1768" max="1768" width="13.140625" style="35" customWidth="1"/>
    <col min="1769" max="2000" width="9.140625" style="35"/>
    <col min="2001" max="2001" width="5" style="35" customWidth="1"/>
    <col min="2002" max="2002" width="21.42578125" style="35" customWidth="1"/>
    <col min="2003" max="2003" width="9.5703125" style="35" customWidth="1"/>
    <col min="2004" max="2004" width="9.85546875" style="35" customWidth="1"/>
    <col min="2005" max="2005" width="10" style="35" customWidth="1"/>
    <col min="2006" max="2007" width="0" style="35" hidden="1" customWidth="1"/>
    <col min="2008" max="2008" width="10" style="35" customWidth="1"/>
    <col min="2009" max="2009" width="0" style="35" hidden="1" customWidth="1"/>
    <col min="2010" max="2010" width="10.42578125" style="35" customWidth="1"/>
    <col min="2011" max="2011" width="11.85546875" style="35" customWidth="1"/>
    <col min="2012" max="2012" width="10.140625" style="35" customWidth="1"/>
    <col min="2013" max="2013" width="10.7109375" style="35" customWidth="1"/>
    <col min="2014" max="2014" width="12.140625" style="35" customWidth="1"/>
    <col min="2015" max="2016" width="10.140625" style="35" customWidth="1"/>
    <col min="2017" max="2017" width="10.28515625" style="35" customWidth="1"/>
    <col min="2018" max="2018" width="11" style="35" customWidth="1"/>
    <col min="2019" max="2019" width="10.42578125" style="35" customWidth="1"/>
    <col min="2020" max="2020" width="9.7109375" style="35" customWidth="1"/>
    <col min="2021" max="2021" width="10.5703125" style="35" customWidth="1"/>
    <col min="2022" max="2022" width="17.7109375" style="35" customWidth="1"/>
    <col min="2023" max="2023" width="11.85546875" style="35" customWidth="1"/>
    <col min="2024" max="2024" width="13.140625" style="35" customWidth="1"/>
    <col min="2025" max="2256" width="9.140625" style="35"/>
    <col min="2257" max="2257" width="5" style="35" customWidth="1"/>
    <col min="2258" max="2258" width="21.42578125" style="35" customWidth="1"/>
    <col min="2259" max="2259" width="9.5703125" style="35" customWidth="1"/>
    <col min="2260" max="2260" width="9.85546875" style="35" customWidth="1"/>
    <col min="2261" max="2261" width="10" style="35" customWidth="1"/>
    <col min="2262" max="2263" width="0" style="35" hidden="1" customWidth="1"/>
    <col min="2264" max="2264" width="10" style="35" customWidth="1"/>
    <col min="2265" max="2265" width="0" style="35" hidden="1" customWidth="1"/>
    <col min="2266" max="2266" width="10.42578125" style="35" customWidth="1"/>
    <col min="2267" max="2267" width="11.85546875" style="35" customWidth="1"/>
    <col min="2268" max="2268" width="10.140625" style="35" customWidth="1"/>
    <col min="2269" max="2269" width="10.7109375" style="35" customWidth="1"/>
    <col min="2270" max="2270" width="12.140625" style="35" customWidth="1"/>
    <col min="2271" max="2272" width="10.140625" style="35" customWidth="1"/>
    <col min="2273" max="2273" width="10.28515625" style="35" customWidth="1"/>
    <col min="2274" max="2274" width="11" style="35" customWidth="1"/>
    <col min="2275" max="2275" width="10.42578125" style="35" customWidth="1"/>
    <col min="2276" max="2276" width="9.7109375" style="35" customWidth="1"/>
    <col min="2277" max="2277" width="10.5703125" style="35" customWidth="1"/>
    <col min="2278" max="2278" width="17.7109375" style="35" customWidth="1"/>
    <col min="2279" max="2279" width="11.85546875" style="35" customWidth="1"/>
    <col min="2280" max="2280" width="13.140625" style="35" customWidth="1"/>
    <col min="2281" max="2512" width="9.140625" style="35"/>
    <col min="2513" max="2513" width="5" style="35" customWidth="1"/>
    <col min="2514" max="2514" width="21.42578125" style="35" customWidth="1"/>
    <col min="2515" max="2515" width="9.5703125" style="35" customWidth="1"/>
    <col min="2516" max="2516" width="9.85546875" style="35" customWidth="1"/>
    <col min="2517" max="2517" width="10" style="35" customWidth="1"/>
    <col min="2518" max="2519" width="0" style="35" hidden="1" customWidth="1"/>
    <col min="2520" max="2520" width="10" style="35" customWidth="1"/>
    <col min="2521" max="2521" width="0" style="35" hidden="1" customWidth="1"/>
    <col min="2522" max="2522" width="10.42578125" style="35" customWidth="1"/>
    <col min="2523" max="2523" width="11.85546875" style="35" customWidth="1"/>
    <col min="2524" max="2524" width="10.140625" style="35" customWidth="1"/>
    <col min="2525" max="2525" width="10.7109375" style="35" customWidth="1"/>
    <col min="2526" max="2526" width="12.140625" style="35" customWidth="1"/>
    <col min="2527" max="2528" width="10.140625" style="35" customWidth="1"/>
    <col min="2529" max="2529" width="10.28515625" style="35" customWidth="1"/>
    <col min="2530" max="2530" width="11" style="35" customWidth="1"/>
    <col min="2531" max="2531" width="10.42578125" style="35" customWidth="1"/>
    <col min="2532" max="2532" width="9.7109375" style="35" customWidth="1"/>
    <col min="2533" max="2533" width="10.5703125" style="35" customWidth="1"/>
    <col min="2534" max="2534" width="17.7109375" style="35" customWidth="1"/>
    <col min="2535" max="2535" width="11.85546875" style="35" customWidth="1"/>
    <col min="2536" max="2536" width="13.140625" style="35" customWidth="1"/>
    <col min="2537" max="2768" width="9.140625" style="35"/>
    <col min="2769" max="2769" width="5" style="35" customWidth="1"/>
    <col min="2770" max="2770" width="21.42578125" style="35" customWidth="1"/>
    <col min="2771" max="2771" width="9.5703125" style="35" customWidth="1"/>
    <col min="2772" max="2772" width="9.85546875" style="35" customWidth="1"/>
    <col min="2773" max="2773" width="10" style="35" customWidth="1"/>
    <col min="2774" max="2775" width="0" style="35" hidden="1" customWidth="1"/>
    <col min="2776" max="2776" width="10" style="35" customWidth="1"/>
    <col min="2777" max="2777" width="0" style="35" hidden="1" customWidth="1"/>
    <col min="2778" max="2778" width="10.42578125" style="35" customWidth="1"/>
    <col min="2779" max="2779" width="11.85546875" style="35" customWidth="1"/>
    <col min="2780" max="2780" width="10.140625" style="35" customWidth="1"/>
    <col min="2781" max="2781" width="10.7109375" style="35" customWidth="1"/>
    <col min="2782" max="2782" width="12.140625" style="35" customWidth="1"/>
    <col min="2783" max="2784" width="10.140625" style="35" customWidth="1"/>
    <col min="2785" max="2785" width="10.28515625" style="35" customWidth="1"/>
    <col min="2786" max="2786" width="11" style="35" customWidth="1"/>
    <col min="2787" max="2787" width="10.42578125" style="35" customWidth="1"/>
    <col min="2788" max="2788" width="9.7109375" style="35" customWidth="1"/>
    <col min="2789" max="2789" width="10.5703125" style="35" customWidth="1"/>
    <col min="2790" max="2790" width="17.7109375" style="35" customWidth="1"/>
    <col min="2791" max="2791" width="11.85546875" style="35" customWidth="1"/>
    <col min="2792" max="2792" width="13.140625" style="35" customWidth="1"/>
    <col min="2793" max="3024" width="9.140625" style="35"/>
    <col min="3025" max="3025" width="5" style="35" customWidth="1"/>
    <col min="3026" max="3026" width="21.42578125" style="35" customWidth="1"/>
    <col min="3027" max="3027" width="9.5703125" style="35" customWidth="1"/>
    <col min="3028" max="3028" width="9.85546875" style="35" customWidth="1"/>
    <col min="3029" max="3029" width="10" style="35" customWidth="1"/>
    <col min="3030" max="3031" width="0" style="35" hidden="1" customWidth="1"/>
    <col min="3032" max="3032" width="10" style="35" customWidth="1"/>
    <col min="3033" max="3033" width="0" style="35" hidden="1" customWidth="1"/>
    <col min="3034" max="3034" width="10.42578125" style="35" customWidth="1"/>
    <col min="3035" max="3035" width="11.85546875" style="35" customWidth="1"/>
    <col min="3036" max="3036" width="10.140625" style="35" customWidth="1"/>
    <col min="3037" max="3037" width="10.7109375" style="35" customWidth="1"/>
    <col min="3038" max="3038" width="12.140625" style="35" customWidth="1"/>
    <col min="3039" max="3040" width="10.140625" style="35" customWidth="1"/>
    <col min="3041" max="3041" width="10.28515625" style="35" customWidth="1"/>
    <col min="3042" max="3042" width="11" style="35" customWidth="1"/>
    <col min="3043" max="3043" width="10.42578125" style="35" customWidth="1"/>
    <col min="3044" max="3044" width="9.7109375" style="35" customWidth="1"/>
    <col min="3045" max="3045" width="10.5703125" style="35" customWidth="1"/>
    <col min="3046" max="3046" width="17.7109375" style="35" customWidth="1"/>
    <col min="3047" max="3047" width="11.85546875" style="35" customWidth="1"/>
    <col min="3048" max="3048" width="13.140625" style="35" customWidth="1"/>
    <col min="3049" max="3280" width="9.140625" style="35"/>
    <col min="3281" max="3281" width="5" style="35" customWidth="1"/>
    <col min="3282" max="3282" width="21.42578125" style="35" customWidth="1"/>
    <col min="3283" max="3283" width="9.5703125" style="35" customWidth="1"/>
    <col min="3284" max="3284" width="9.85546875" style="35" customWidth="1"/>
    <col min="3285" max="3285" width="10" style="35" customWidth="1"/>
    <col min="3286" max="3287" width="0" style="35" hidden="1" customWidth="1"/>
    <col min="3288" max="3288" width="10" style="35" customWidth="1"/>
    <col min="3289" max="3289" width="0" style="35" hidden="1" customWidth="1"/>
    <col min="3290" max="3290" width="10.42578125" style="35" customWidth="1"/>
    <col min="3291" max="3291" width="11.85546875" style="35" customWidth="1"/>
    <col min="3292" max="3292" width="10.140625" style="35" customWidth="1"/>
    <col min="3293" max="3293" width="10.7109375" style="35" customWidth="1"/>
    <col min="3294" max="3294" width="12.140625" style="35" customWidth="1"/>
    <col min="3295" max="3296" width="10.140625" style="35" customWidth="1"/>
    <col min="3297" max="3297" width="10.28515625" style="35" customWidth="1"/>
    <col min="3298" max="3298" width="11" style="35" customWidth="1"/>
    <col min="3299" max="3299" width="10.42578125" style="35" customWidth="1"/>
    <col min="3300" max="3300" width="9.7109375" style="35" customWidth="1"/>
    <col min="3301" max="3301" width="10.5703125" style="35" customWidth="1"/>
    <col min="3302" max="3302" width="17.7109375" style="35" customWidth="1"/>
    <col min="3303" max="3303" width="11.85546875" style="35" customWidth="1"/>
    <col min="3304" max="3304" width="13.140625" style="35" customWidth="1"/>
    <col min="3305" max="3536" width="9.140625" style="35"/>
    <col min="3537" max="3537" width="5" style="35" customWidth="1"/>
    <col min="3538" max="3538" width="21.42578125" style="35" customWidth="1"/>
    <col min="3539" max="3539" width="9.5703125" style="35" customWidth="1"/>
    <col min="3540" max="3540" width="9.85546875" style="35" customWidth="1"/>
    <col min="3541" max="3541" width="10" style="35" customWidth="1"/>
    <col min="3542" max="3543" width="0" style="35" hidden="1" customWidth="1"/>
    <col min="3544" max="3544" width="10" style="35" customWidth="1"/>
    <col min="3545" max="3545" width="0" style="35" hidden="1" customWidth="1"/>
    <col min="3546" max="3546" width="10.42578125" style="35" customWidth="1"/>
    <col min="3547" max="3547" width="11.85546875" style="35" customWidth="1"/>
    <col min="3548" max="3548" width="10.140625" style="35" customWidth="1"/>
    <col min="3549" max="3549" width="10.7109375" style="35" customWidth="1"/>
    <col min="3550" max="3550" width="12.140625" style="35" customWidth="1"/>
    <col min="3551" max="3552" width="10.140625" style="35" customWidth="1"/>
    <col min="3553" max="3553" width="10.28515625" style="35" customWidth="1"/>
    <col min="3554" max="3554" width="11" style="35" customWidth="1"/>
    <col min="3555" max="3555" width="10.42578125" style="35" customWidth="1"/>
    <col min="3556" max="3556" width="9.7109375" style="35" customWidth="1"/>
    <col min="3557" max="3557" width="10.5703125" style="35" customWidth="1"/>
    <col min="3558" max="3558" width="17.7109375" style="35" customWidth="1"/>
    <col min="3559" max="3559" width="11.85546875" style="35" customWidth="1"/>
    <col min="3560" max="3560" width="13.140625" style="35" customWidth="1"/>
    <col min="3561" max="3792" width="9.140625" style="35"/>
    <col min="3793" max="3793" width="5" style="35" customWidth="1"/>
    <col min="3794" max="3794" width="21.42578125" style="35" customWidth="1"/>
    <col min="3795" max="3795" width="9.5703125" style="35" customWidth="1"/>
    <col min="3796" max="3796" width="9.85546875" style="35" customWidth="1"/>
    <col min="3797" max="3797" width="10" style="35" customWidth="1"/>
    <col min="3798" max="3799" width="0" style="35" hidden="1" customWidth="1"/>
    <col min="3800" max="3800" width="10" style="35" customWidth="1"/>
    <col min="3801" max="3801" width="0" style="35" hidden="1" customWidth="1"/>
    <col min="3802" max="3802" width="10.42578125" style="35" customWidth="1"/>
    <col min="3803" max="3803" width="11.85546875" style="35" customWidth="1"/>
    <col min="3804" max="3804" width="10.140625" style="35" customWidth="1"/>
    <col min="3805" max="3805" width="10.7109375" style="35" customWidth="1"/>
    <col min="3806" max="3806" width="12.140625" style="35" customWidth="1"/>
    <col min="3807" max="3808" width="10.140625" style="35" customWidth="1"/>
    <col min="3809" max="3809" width="10.28515625" style="35" customWidth="1"/>
    <col min="3810" max="3810" width="11" style="35" customWidth="1"/>
    <col min="3811" max="3811" width="10.42578125" style="35" customWidth="1"/>
    <col min="3812" max="3812" width="9.7109375" style="35" customWidth="1"/>
    <col min="3813" max="3813" width="10.5703125" style="35" customWidth="1"/>
    <col min="3814" max="3814" width="17.7109375" style="35" customWidth="1"/>
    <col min="3815" max="3815" width="11.85546875" style="35" customWidth="1"/>
    <col min="3816" max="3816" width="13.140625" style="35" customWidth="1"/>
    <col min="3817" max="4048" width="9.140625" style="35"/>
    <col min="4049" max="4049" width="5" style="35" customWidth="1"/>
    <col min="4050" max="4050" width="21.42578125" style="35" customWidth="1"/>
    <col min="4051" max="4051" width="9.5703125" style="35" customWidth="1"/>
    <col min="4052" max="4052" width="9.85546875" style="35" customWidth="1"/>
    <col min="4053" max="4053" width="10" style="35" customWidth="1"/>
    <col min="4054" max="4055" width="0" style="35" hidden="1" customWidth="1"/>
    <col min="4056" max="4056" width="10" style="35" customWidth="1"/>
    <col min="4057" max="4057" width="0" style="35" hidden="1" customWidth="1"/>
    <col min="4058" max="4058" width="10.42578125" style="35" customWidth="1"/>
    <col min="4059" max="4059" width="11.85546875" style="35" customWidth="1"/>
    <col min="4060" max="4060" width="10.140625" style="35" customWidth="1"/>
    <col min="4061" max="4061" width="10.7109375" style="35" customWidth="1"/>
    <col min="4062" max="4062" width="12.140625" style="35" customWidth="1"/>
    <col min="4063" max="4064" width="10.140625" style="35" customWidth="1"/>
    <col min="4065" max="4065" width="10.28515625" style="35" customWidth="1"/>
    <col min="4066" max="4066" width="11" style="35" customWidth="1"/>
    <col min="4067" max="4067" width="10.42578125" style="35" customWidth="1"/>
    <col min="4068" max="4068" width="9.7109375" style="35" customWidth="1"/>
    <col min="4069" max="4069" width="10.5703125" style="35" customWidth="1"/>
    <col min="4070" max="4070" width="17.7109375" style="35" customWidth="1"/>
    <col min="4071" max="4071" width="11.85546875" style="35" customWidth="1"/>
    <col min="4072" max="4072" width="13.140625" style="35" customWidth="1"/>
    <col min="4073" max="4304" width="9.140625" style="35"/>
    <col min="4305" max="4305" width="5" style="35" customWidth="1"/>
    <col min="4306" max="4306" width="21.42578125" style="35" customWidth="1"/>
    <col min="4307" max="4307" width="9.5703125" style="35" customWidth="1"/>
    <col min="4308" max="4308" width="9.85546875" style="35" customWidth="1"/>
    <col min="4309" max="4309" width="10" style="35" customWidth="1"/>
    <col min="4310" max="4311" width="0" style="35" hidden="1" customWidth="1"/>
    <col min="4312" max="4312" width="10" style="35" customWidth="1"/>
    <col min="4313" max="4313" width="0" style="35" hidden="1" customWidth="1"/>
    <col min="4314" max="4314" width="10.42578125" style="35" customWidth="1"/>
    <col min="4315" max="4315" width="11.85546875" style="35" customWidth="1"/>
    <col min="4316" max="4316" width="10.140625" style="35" customWidth="1"/>
    <col min="4317" max="4317" width="10.7109375" style="35" customWidth="1"/>
    <col min="4318" max="4318" width="12.140625" style="35" customWidth="1"/>
    <col min="4319" max="4320" width="10.140625" style="35" customWidth="1"/>
    <col min="4321" max="4321" width="10.28515625" style="35" customWidth="1"/>
    <col min="4322" max="4322" width="11" style="35" customWidth="1"/>
    <col min="4323" max="4323" width="10.42578125" style="35" customWidth="1"/>
    <col min="4324" max="4324" width="9.7109375" style="35" customWidth="1"/>
    <col min="4325" max="4325" width="10.5703125" style="35" customWidth="1"/>
    <col min="4326" max="4326" width="17.7109375" style="35" customWidth="1"/>
    <col min="4327" max="4327" width="11.85546875" style="35" customWidth="1"/>
    <col min="4328" max="4328" width="13.140625" style="35" customWidth="1"/>
    <col min="4329" max="4560" width="9.140625" style="35"/>
    <col min="4561" max="4561" width="5" style="35" customWidth="1"/>
    <col min="4562" max="4562" width="21.42578125" style="35" customWidth="1"/>
    <col min="4563" max="4563" width="9.5703125" style="35" customWidth="1"/>
    <col min="4564" max="4564" width="9.85546875" style="35" customWidth="1"/>
    <col min="4565" max="4565" width="10" style="35" customWidth="1"/>
    <col min="4566" max="4567" width="0" style="35" hidden="1" customWidth="1"/>
    <col min="4568" max="4568" width="10" style="35" customWidth="1"/>
    <col min="4569" max="4569" width="0" style="35" hidden="1" customWidth="1"/>
    <col min="4570" max="4570" width="10.42578125" style="35" customWidth="1"/>
    <col min="4571" max="4571" width="11.85546875" style="35" customWidth="1"/>
    <col min="4572" max="4572" width="10.140625" style="35" customWidth="1"/>
    <col min="4573" max="4573" width="10.7109375" style="35" customWidth="1"/>
    <col min="4574" max="4574" width="12.140625" style="35" customWidth="1"/>
    <col min="4575" max="4576" width="10.140625" style="35" customWidth="1"/>
    <col min="4577" max="4577" width="10.28515625" style="35" customWidth="1"/>
    <col min="4578" max="4578" width="11" style="35" customWidth="1"/>
    <col min="4579" max="4579" width="10.42578125" style="35" customWidth="1"/>
    <col min="4580" max="4580" width="9.7109375" style="35" customWidth="1"/>
    <col min="4581" max="4581" width="10.5703125" style="35" customWidth="1"/>
    <col min="4582" max="4582" width="17.7109375" style="35" customWidth="1"/>
    <col min="4583" max="4583" width="11.85546875" style="35" customWidth="1"/>
    <col min="4584" max="4584" width="13.140625" style="35" customWidth="1"/>
    <col min="4585" max="4816" width="9.140625" style="35"/>
    <col min="4817" max="4817" width="5" style="35" customWidth="1"/>
    <col min="4818" max="4818" width="21.42578125" style="35" customWidth="1"/>
    <col min="4819" max="4819" width="9.5703125" style="35" customWidth="1"/>
    <col min="4820" max="4820" width="9.85546875" style="35" customWidth="1"/>
    <col min="4821" max="4821" width="10" style="35" customWidth="1"/>
    <col min="4822" max="4823" width="0" style="35" hidden="1" customWidth="1"/>
    <col min="4824" max="4824" width="10" style="35" customWidth="1"/>
    <col min="4825" max="4825" width="0" style="35" hidden="1" customWidth="1"/>
    <col min="4826" max="4826" width="10.42578125" style="35" customWidth="1"/>
    <col min="4827" max="4827" width="11.85546875" style="35" customWidth="1"/>
    <col min="4828" max="4828" width="10.140625" style="35" customWidth="1"/>
    <col min="4829" max="4829" width="10.7109375" style="35" customWidth="1"/>
    <col min="4830" max="4830" width="12.140625" style="35" customWidth="1"/>
    <col min="4831" max="4832" width="10.140625" style="35" customWidth="1"/>
    <col min="4833" max="4833" width="10.28515625" style="35" customWidth="1"/>
    <col min="4834" max="4834" width="11" style="35" customWidth="1"/>
    <col min="4835" max="4835" width="10.42578125" style="35" customWidth="1"/>
    <col min="4836" max="4836" width="9.7109375" style="35" customWidth="1"/>
    <col min="4837" max="4837" width="10.5703125" style="35" customWidth="1"/>
    <col min="4838" max="4838" width="17.7109375" style="35" customWidth="1"/>
    <col min="4839" max="4839" width="11.85546875" style="35" customWidth="1"/>
    <col min="4840" max="4840" width="13.140625" style="35" customWidth="1"/>
    <col min="4841" max="5072" width="9.140625" style="35"/>
    <col min="5073" max="5073" width="5" style="35" customWidth="1"/>
    <col min="5074" max="5074" width="21.42578125" style="35" customWidth="1"/>
    <col min="5075" max="5075" width="9.5703125" style="35" customWidth="1"/>
    <col min="5076" max="5076" width="9.85546875" style="35" customWidth="1"/>
    <col min="5077" max="5077" width="10" style="35" customWidth="1"/>
    <col min="5078" max="5079" width="0" style="35" hidden="1" customWidth="1"/>
    <col min="5080" max="5080" width="10" style="35" customWidth="1"/>
    <col min="5081" max="5081" width="0" style="35" hidden="1" customWidth="1"/>
    <col min="5082" max="5082" width="10.42578125" style="35" customWidth="1"/>
    <col min="5083" max="5083" width="11.85546875" style="35" customWidth="1"/>
    <col min="5084" max="5084" width="10.140625" style="35" customWidth="1"/>
    <col min="5085" max="5085" width="10.7109375" style="35" customWidth="1"/>
    <col min="5086" max="5086" width="12.140625" style="35" customWidth="1"/>
    <col min="5087" max="5088" width="10.140625" style="35" customWidth="1"/>
    <col min="5089" max="5089" width="10.28515625" style="35" customWidth="1"/>
    <col min="5090" max="5090" width="11" style="35" customWidth="1"/>
    <col min="5091" max="5091" width="10.42578125" style="35" customWidth="1"/>
    <col min="5092" max="5092" width="9.7109375" style="35" customWidth="1"/>
    <col min="5093" max="5093" width="10.5703125" style="35" customWidth="1"/>
    <col min="5094" max="5094" width="17.7109375" style="35" customWidth="1"/>
    <col min="5095" max="5095" width="11.85546875" style="35" customWidth="1"/>
    <col min="5096" max="5096" width="13.140625" style="35" customWidth="1"/>
    <col min="5097" max="5328" width="9.140625" style="35"/>
    <col min="5329" max="5329" width="5" style="35" customWidth="1"/>
    <col min="5330" max="5330" width="21.42578125" style="35" customWidth="1"/>
    <col min="5331" max="5331" width="9.5703125" style="35" customWidth="1"/>
    <col min="5332" max="5332" width="9.85546875" style="35" customWidth="1"/>
    <col min="5333" max="5333" width="10" style="35" customWidth="1"/>
    <col min="5334" max="5335" width="0" style="35" hidden="1" customWidth="1"/>
    <col min="5336" max="5336" width="10" style="35" customWidth="1"/>
    <col min="5337" max="5337" width="0" style="35" hidden="1" customWidth="1"/>
    <col min="5338" max="5338" width="10.42578125" style="35" customWidth="1"/>
    <col min="5339" max="5339" width="11.85546875" style="35" customWidth="1"/>
    <col min="5340" max="5340" width="10.140625" style="35" customWidth="1"/>
    <col min="5341" max="5341" width="10.7109375" style="35" customWidth="1"/>
    <col min="5342" max="5342" width="12.140625" style="35" customWidth="1"/>
    <col min="5343" max="5344" width="10.140625" style="35" customWidth="1"/>
    <col min="5345" max="5345" width="10.28515625" style="35" customWidth="1"/>
    <col min="5346" max="5346" width="11" style="35" customWidth="1"/>
    <col min="5347" max="5347" width="10.42578125" style="35" customWidth="1"/>
    <col min="5348" max="5348" width="9.7109375" style="35" customWidth="1"/>
    <col min="5349" max="5349" width="10.5703125" style="35" customWidth="1"/>
    <col min="5350" max="5350" width="17.7109375" style="35" customWidth="1"/>
    <col min="5351" max="5351" width="11.85546875" style="35" customWidth="1"/>
    <col min="5352" max="5352" width="13.140625" style="35" customWidth="1"/>
    <col min="5353" max="5584" width="9.140625" style="35"/>
    <col min="5585" max="5585" width="5" style="35" customWidth="1"/>
    <col min="5586" max="5586" width="21.42578125" style="35" customWidth="1"/>
    <col min="5587" max="5587" width="9.5703125" style="35" customWidth="1"/>
    <col min="5588" max="5588" width="9.85546875" style="35" customWidth="1"/>
    <col min="5589" max="5589" width="10" style="35" customWidth="1"/>
    <col min="5590" max="5591" width="0" style="35" hidden="1" customWidth="1"/>
    <col min="5592" max="5592" width="10" style="35" customWidth="1"/>
    <col min="5593" max="5593" width="0" style="35" hidden="1" customWidth="1"/>
    <col min="5594" max="5594" width="10.42578125" style="35" customWidth="1"/>
    <col min="5595" max="5595" width="11.85546875" style="35" customWidth="1"/>
    <col min="5596" max="5596" width="10.140625" style="35" customWidth="1"/>
    <col min="5597" max="5597" width="10.7109375" style="35" customWidth="1"/>
    <col min="5598" max="5598" width="12.140625" style="35" customWidth="1"/>
    <col min="5599" max="5600" width="10.140625" style="35" customWidth="1"/>
    <col min="5601" max="5601" width="10.28515625" style="35" customWidth="1"/>
    <col min="5602" max="5602" width="11" style="35" customWidth="1"/>
    <col min="5603" max="5603" width="10.42578125" style="35" customWidth="1"/>
    <col min="5604" max="5604" width="9.7109375" style="35" customWidth="1"/>
    <col min="5605" max="5605" width="10.5703125" style="35" customWidth="1"/>
    <col min="5606" max="5606" width="17.7109375" style="35" customWidth="1"/>
    <col min="5607" max="5607" width="11.85546875" style="35" customWidth="1"/>
    <col min="5608" max="5608" width="13.140625" style="35" customWidth="1"/>
    <col min="5609" max="5840" width="9.140625" style="35"/>
    <col min="5841" max="5841" width="5" style="35" customWidth="1"/>
    <col min="5842" max="5842" width="21.42578125" style="35" customWidth="1"/>
    <col min="5843" max="5843" width="9.5703125" style="35" customWidth="1"/>
    <col min="5844" max="5844" width="9.85546875" style="35" customWidth="1"/>
    <col min="5845" max="5845" width="10" style="35" customWidth="1"/>
    <col min="5846" max="5847" width="0" style="35" hidden="1" customWidth="1"/>
    <col min="5848" max="5848" width="10" style="35" customWidth="1"/>
    <col min="5849" max="5849" width="0" style="35" hidden="1" customWidth="1"/>
    <col min="5850" max="5850" width="10.42578125" style="35" customWidth="1"/>
    <col min="5851" max="5851" width="11.85546875" style="35" customWidth="1"/>
    <col min="5852" max="5852" width="10.140625" style="35" customWidth="1"/>
    <col min="5853" max="5853" width="10.7109375" style="35" customWidth="1"/>
    <col min="5854" max="5854" width="12.140625" style="35" customWidth="1"/>
    <col min="5855" max="5856" width="10.140625" style="35" customWidth="1"/>
    <col min="5857" max="5857" width="10.28515625" style="35" customWidth="1"/>
    <col min="5858" max="5858" width="11" style="35" customWidth="1"/>
    <col min="5859" max="5859" width="10.42578125" style="35" customWidth="1"/>
    <col min="5860" max="5860" width="9.7109375" style="35" customWidth="1"/>
    <col min="5861" max="5861" width="10.5703125" style="35" customWidth="1"/>
    <col min="5862" max="5862" width="17.7109375" style="35" customWidth="1"/>
    <col min="5863" max="5863" width="11.85546875" style="35" customWidth="1"/>
    <col min="5864" max="5864" width="13.140625" style="35" customWidth="1"/>
    <col min="5865" max="6096" width="9.140625" style="35"/>
    <col min="6097" max="6097" width="5" style="35" customWidth="1"/>
    <col min="6098" max="6098" width="21.42578125" style="35" customWidth="1"/>
    <col min="6099" max="6099" width="9.5703125" style="35" customWidth="1"/>
    <col min="6100" max="6100" width="9.85546875" style="35" customWidth="1"/>
    <col min="6101" max="6101" width="10" style="35" customWidth="1"/>
    <col min="6102" max="6103" width="0" style="35" hidden="1" customWidth="1"/>
    <col min="6104" max="6104" width="10" style="35" customWidth="1"/>
    <col min="6105" max="6105" width="0" style="35" hidden="1" customWidth="1"/>
    <col min="6106" max="6106" width="10.42578125" style="35" customWidth="1"/>
    <col min="6107" max="6107" width="11.85546875" style="35" customWidth="1"/>
    <col min="6108" max="6108" width="10.140625" style="35" customWidth="1"/>
    <col min="6109" max="6109" width="10.7109375" style="35" customWidth="1"/>
    <col min="6110" max="6110" width="12.140625" style="35" customWidth="1"/>
    <col min="6111" max="6112" width="10.140625" style="35" customWidth="1"/>
    <col min="6113" max="6113" width="10.28515625" style="35" customWidth="1"/>
    <col min="6114" max="6114" width="11" style="35" customWidth="1"/>
    <col min="6115" max="6115" width="10.42578125" style="35" customWidth="1"/>
    <col min="6116" max="6116" width="9.7109375" style="35" customWidth="1"/>
    <col min="6117" max="6117" width="10.5703125" style="35" customWidth="1"/>
    <col min="6118" max="6118" width="17.7109375" style="35" customWidth="1"/>
    <col min="6119" max="6119" width="11.85546875" style="35" customWidth="1"/>
    <col min="6120" max="6120" width="13.140625" style="35" customWidth="1"/>
    <col min="6121" max="6352" width="9.140625" style="35"/>
    <col min="6353" max="6353" width="5" style="35" customWidth="1"/>
    <col min="6354" max="6354" width="21.42578125" style="35" customWidth="1"/>
    <col min="6355" max="6355" width="9.5703125" style="35" customWidth="1"/>
    <col min="6356" max="6356" width="9.85546875" style="35" customWidth="1"/>
    <col min="6357" max="6357" width="10" style="35" customWidth="1"/>
    <col min="6358" max="6359" width="0" style="35" hidden="1" customWidth="1"/>
    <col min="6360" max="6360" width="10" style="35" customWidth="1"/>
    <col min="6361" max="6361" width="0" style="35" hidden="1" customWidth="1"/>
    <col min="6362" max="6362" width="10.42578125" style="35" customWidth="1"/>
    <col min="6363" max="6363" width="11.85546875" style="35" customWidth="1"/>
    <col min="6364" max="6364" width="10.140625" style="35" customWidth="1"/>
    <col min="6365" max="6365" width="10.7109375" style="35" customWidth="1"/>
    <col min="6366" max="6366" width="12.140625" style="35" customWidth="1"/>
    <col min="6367" max="6368" width="10.140625" style="35" customWidth="1"/>
    <col min="6369" max="6369" width="10.28515625" style="35" customWidth="1"/>
    <col min="6370" max="6370" width="11" style="35" customWidth="1"/>
    <col min="6371" max="6371" width="10.42578125" style="35" customWidth="1"/>
    <col min="6372" max="6372" width="9.7109375" style="35" customWidth="1"/>
    <col min="6373" max="6373" width="10.5703125" style="35" customWidth="1"/>
    <col min="6374" max="6374" width="17.7109375" style="35" customWidth="1"/>
    <col min="6375" max="6375" width="11.85546875" style="35" customWidth="1"/>
    <col min="6376" max="6376" width="13.140625" style="35" customWidth="1"/>
    <col min="6377" max="6608" width="9.140625" style="35"/>
    <col min="6609" max="6609" width="5" style="35" customWidth="1"/>
    <col min="6610" max="6610" width="21.42578125" style="35" customWidth="1"/>
    <col min="6611" max="6611" width="9.5703125" style="35" customWidth="1"/>
    <col min="6612" max="6612" width="9.85546875" style="35" customWidth="1"/>
    <col min="6613" max="6613" width="10" style="35" customWidth="1"/>
    <col min="6614" max="6615" width="0" style="35" hidden="1" customWidth="1"/>
    <col min="6616" max="6616" width="10" style="35" customWidth="1"/>
    <col min="6617" max="6617" width="0" style="35" hidden="1" customWidth="1"/>
    <col min="6618" max="6618" width="10.42578125" style="35" customWidth="1"/>
    <col min="6619" max="6619" width="11.85546875" style="35" customWidth="1"/>
    <col min="6620" max="6620" width="10.140625" style="35" customWidth="1"/>
    <col min="6621" max="6621" width="10.7109375" style="35" customWidth="1"/>
    <col min="6622" max="6622" width="12.140625" style="35" customWidth="1"/>
    <col min="6623" max="6624" width="10.140625" style="35" customWidth="1"/>
    <col min="6625" max="6625" width="10.28515625" style="35" customWidth="1"/>
    <col min="6626" max="6626" width="11" style="35" customWidth="1"/>
    <col min="6627" max="6627" width="10.42578125" style="35" customWidth="1"/>
    <col min="6628" max="6628" width="9.7109375" style="35" customWidth="1"/>
    <col min="6629" max="6629" width="10.5703125" style="35" customWidth="1"/>
    <col min="6630" max="6630" width="17.7109375" style="35" customWidth="1"/>
    <col min="6631" max="6631" width="11.85546875" style="35" customWidth="1"/>
    <col min="6632" max="6632" width="13.140625" style="35" customWidth="1"/>
    <col min="6633" max="6864" width="9.140625" style="35"/>
    <col min="6865" max="6865" width="5" style="35" customWidth="1"/>
    <col min="6866" max="6866" width="21.42578125" style="35" customWidth="1"/>
    <col min="6867" max="6867" width="9.5703125" style="35" customWidth="1"/>
    <col min="6868" max="6868" width="9.85546875" style="35" customWidth="1"/>
    <col min="6869" max="6869" width="10" style="35" customWidth="1"/>
    <col min="6870" max="6871" width="0" style="35" hidden="1" customWidth="1"/>
    <col min="6872" max="6872" width="10" style="35" customWidth="1"/>
    <col min="6873" max="6873" width="0" style="35" hidden="1" customWidth="1"/>
    <col min="6874" max="6874" width="10.42578125" style="35" customWidth="1"/>
    <col min="6875" max="6875" width="11.85546875" style="35" customWidth="1"/>
    <col min="6876" max="6876" width="10.140625" style="35" customWidth="1"/>
    <col min="6877" max="6877" width="10.7109375" style="35" customWidth="1"/>
    <col min="6878" max="6878" width="12.140625" style="35" customWidth="1"/>
    <col min="6879" max="6880" width="10.140625" style="35" customWidth="1"/>
    <col min="6881" max="6881" width="10.28515625" style="35" customWidth="1"/>
    <col min="6882" max="6882" width="11" style="35" customWidth="1"/>
    <col min="6883" max="6883" width="10.42578125" style="35" customWidth="1"/>
    <col min="6884" max="6884" width="9.7109375" style="35" customWidth="1"/>
    <col min="6885" max="6885" width="10.5703125" style="35" customWidth="1"/>
    <col min="6886" max="6886" width="17.7109375" style="35" customWidth="1"/>
    <col min="6887" max="6887" width="11.85546875" style="35" customWidth="1"/>
    <col min="6888" max="6888" width="13.140625" style="35" customWidth="1"/>
    <col min="6889" max="7120" width="9.140625" style="35"/>
    <col min="7121" max="7121" width="5" style="35" customWidth="1"/>
    <col min="7122" max="7122" width="21.42578125" style="35" customWidth="1"/>
    <col min="7123" max="7123" width="9.5703125" style="35" customWidth="1"/>
    <col min="7124" max="7124" width="9.85546875" style="35" customWidth="1"/>
    <col min="7125" max="7125" width="10" style="35" customWidth="1"/>
    <col min="7126" max="7127" width="0" style="35" hidden="1" customWidth="1"/>
    <col min="7128" max="7128" width="10" style="35" customWidth="1"/>
    <col min="7129" max="7129" width="0" style="35" hidden="1" customWidth="1"/>
    <col min="7130" max="7130" width="10.42578125" style="35" customWidth="1"/>
    <col min="7131" max="7131" width="11.85546875" style="35" customWidth="1"/>
    <col min="7132" max="7132" width="10.140625" style="35" customWidth="1"/>
    <col min="7133" max="7133" width="10.7109375" style="35" customWidth="1"/>
    <col min="7134" max="7134" width="12.140625" style="35" customWidth="1"/>
    <col min="7135" max="7136" width="10.140625" style="35" customWidth="1"/>
    <col min="7137" max="7137" width="10.28515625" style="35" customWidth="1"/>
    <col min="7138" max="7138" width="11" style="35" customWidth="1"/>
    <col min="7139" max="7139" width="10.42578125" style="35" customWidth="1"/>
    <col min="7140" max="7140" width="9.7109375" style="35" customWidth="1"/>
    <col min="7141" max="7141" width="10.5703125" style="35" customWidth="1"/>
    <col min="7142" max="7142" width="17.7109375" style="35" customWidth="1"/>
    <col min="7143" max="7143" width="11.85546875" style="35" customWidth="1"/>
    <col min="7144" max="7144" width="13.140625" style="35" customWidth="1"/>
    <col min="7145" max="7376" width="9.140625" style="35"/>
    <col min="7377" max="7377" width="5" style="35" customWidth="1"/>
    <col min="7378" max="7378" width="21.42578125" style="35" customWidth="1"/>
    <col min="7379" max="7379" width="9.5703125" style="35" customWidth="1"/>
    <col min="7380" max="7380" width="9.85546875" style="35" customWidth="1"/>
    <col min="7381" max="7381" width="10" style="35" customWidth="1"/>
    <col min="7382" max="7383" width="0" style="35" hidden="1" customWidth="1"/>
    <col min="7384" max="7384" width="10" style="35" customWidth="1"/>
    <col min="7385" max="7385" width="0" style="35" hidden="1" customWidth="1"/>
    <col min="7386" max="7386" width="10.42578125" style="35" customWidth="1"/>
    <col min="7387" max="7387" width="11.85546875" style="35" customWidth="1"/>
    <col min="7388" max="7388" width="10.140625" style="35" customWidth="1"/>
    <col min="7389" max="7389" width="10.7109375" style="35" customWidth="1"/>
    <col min="7390" max="7390" width="12.140625" style="35" customWidth="1"/>
    <col min="7391" max="7392" width="10.140625" style="35" customWidth="1"/>
    <col min="7393" max="7393" width="10.28515625" style="35" customWidth="1"/>
    <col min="7394" max="7394" width="11" style="35" customWidth="1"/>
    <col min="7395" max="7395" width="10.42578125" style="35" customWidth="1"/>
    <col min="7396" max="7396" width="9.7109375" style="35" customWidth="1"/>
    <col min="7397" max="7397" width="10.5703125" style="35" customWidth="1"/>
    <col min="7398" max="7398" width="17.7109375" style="35" customWidth="1"/>
    <col min="7399" max="7399" width="11.85546875" style="35" customWidth="1"/>
    <col min="7400" max="7400" width="13.140625" style="35" customWidth="1"/>
    <col min="7401" max="7632" width="9.140625" style="35"/>
    <col min="7633" max="7633" width="5" style="35" customWidth="1"/>
    <col min="7634" max="7634" width="21.42578125" style="35" customWidth="1"/>
    <col min="7635" max="7635" width="9.5703125" style="35" customWidth="1"/>
    <col min="7636" max="7636" width="9.85546875" style="35" customWidth="1"/>
    <col min="7637" max="7637" width="10" style="35" customWidth="1"/>
    <col min="7638" max="7639" width="0" style="35" hidden="1" customWidth="1"/>
    <col min="7640" max="7640" width="10" style="35" customWidth="1"/>
    <col min="7641" max="7641" width="0" style="35" hidden="1" customWidth="1"/>
    <col min="7642" max="7642" width="10.42578125" style="35" customWidth="1"/>
    <col min="7643" max="7643" width="11.85546875" style="35" customWidth="1"/>
    <col min="7644" max="7644" width="10.140625" style="35" customWidth="1"/>
    <col min="7645" max="7645" width="10.7109375" style="35" customWidth="1"/>
    <col min="7646" max="7646" width="12.140625" style="35" customWidth="1"/>
    <col min="7647" max="7648" width="10.140625" style="35" customWidth="1"/>
    <col min="7649" max="7649" width="10.28515625" style="35" customWidth="1"/>
    <col min="7650" max="7650" width="11" style="35" customWidth="1"/>
    <col min="7651" max="7651" width="10.42578125" style="35" customWidth="1"/>
    <col min="7652" max="7652" width="9.7109375" style="35" customWidth="1"/>
    <col min="7653" max="7653" width="10.5703125" style="35" customWidth="1"/>
    <col min="7654" max="7654" width="17.7109375" style="35" customWidth="1"/>
    <col min="7655" max="7655" width="11.85546875" style="35" customWidth="1"/>
    <col min="7656" max="7656" width="13.140625" style="35" customWidth="1"/>
    <col min="7657" max="7888" width="9.140625" style="35"/>
    <col min="7889" max="7889" width="5" style="35" customWidth="1"/>
    <col min="7890" max="7890" width="21.42578125" style="35" customWidth="1"/>
    <col min="7891" max="7891" width="9.5703125" style="35" customWidth="1"/>
    <col min="7892" max="7892" width="9.85546875" style="35" customWidth="1"/>
    <col min="7893" max="7893" width="10" style="35" customWidth="1"/>
    <col min="7894" max="7895" width="0" style="35" hidden="1" customWidth="1"/>
    <col min="7896" max="7896" width="10" style="35" customWidth="1"/>
    <col min="7897" max="7897" width="0" style="35" hidden="1" customWidth="1"/>
    <col min="7898" max="7898" width="10.42578125" style="35" customWidth="1"/>
    <col min="7899" max="7899" width="11.85546875" style="35" customWidth="1"/>
    <col min="7900" max="7900" width="10.140625" style="35" customWidth="1"/>
    <col min="7901" max="7901" width="10.7109375" style="35" customWidth="1"/>
    <col min="7902" max="7902" width="12.140625" style="35" customWidth="1"/>
    <col min="7903" max="7904" width="10.140625" style="35" customWidth="1"/>
    <col min="7905" max="7905" width="10.28515625" style="35" customWidth="1"/>
    <col min="7906" max="7906" width="11" style="35" customWidth="1"/>
    <col min="7907" max="7907" width="10.42578125" style="35" customWidth="1"/>
    <col min="7908" max="7908" width="9.7109375" style="35" customWidth="1"/>
    <col min="7909" max="7909" width="10.5703125" style="35" customWidth="1"/>
    <col min="7910" max="7910" width="17.7109375" style="35" customWidth="1"/>
    <col min="7911" max="7911" width="11.85546875" style="35" customWidth="1"/>
    <col min="7912" max="7912" width="13.140625" style="35" customWidth="1"/>
    <col min="7913" max="8144" width="9.140625" style="35"/>
    <col min="8145" max="8145" width="5" style="35" customWidth="1"/>
    <col min="8146" max="8146" width="21.42578125" style="35" customWidth="1"/>
    <col min="8147" max="8147" width="9.5703125" style="35" customWidth="1"/>
    <col min="8148" max="8148" width="9.85546875" style="35" customWidth="1"/>
    <col min="8149" max="8149" width="10" style="35" customWidth="1"/>
    <col min="8150" max="8151" width="0" style="35" hidden="1" customWidth="1"/>
    <col min="8152" max="8152" width="10" style="35" customWidth="1"/>
    <col min="8153" max="8153" width="0" style="35" hidden="1" customWidth="1"/>
    <col min="8154" max="8154" width="10.42578125" style="35" customWidth="1"/>
    <col min="8155" max="8155" width="11.85546875" style="35" customWidth="1"/>
    <col min="8156" max="8156" width="10.140625" style="35" customWidth="1"/>
    <col min="8157" max="8157" width="10.7109375" style="35" customWidth="1"/>
    <col min="8158" max="8158" width="12.140625" style="35" customWidth="1"/>
    <col min="8159" max="8160" width="10.140625" style="35" customWidth="1"/>
    <col min="8161" max="8161" width="10.28515625" style="35" customWidth="1"/>
    <col min="8162" max="8162" width="11" style="35" customWidth="1"/>
    <col min="8163" max="8163" width="10.42578125" style="35" customWidth="1"/>
    <col min="8164" max="8164" width="9.7109375" style="35" customWidth="1"/>
    <col min="8165" max="8165" width="10.5703125" style="35" customWidth="1"/>
    <col min="8166" max="8166" width="17.7109375" style="35" customWidth="1"/>
    <col min="8167" max="8167" width="11.85546875" style="35" customWidth="1"/>
    <col min="8168" max="8168" width="13.140625" style="35" customWidth="1"/>
    <col min="8169" max="8400" width="9.140625" style="35"/>
    <col min="8401" max="8401" width="5" style="35" customWidth="1"/>
    <col min="8402" max="8402" width="21.42578125" style="35" customWidth="1"/>
    <col min="8403" max="8403" width="9.5703125" style="35" customWidth="1"/>
    <col min="8404" max="8404" width="9.85546875" style="35" customWidth="1"/>
    <col min="8405" max="8405" width="10" style="35" customWidth="1"/>
    <col min="8406" max="8407" width="0" style="35" hidden="1" customWidth="1"/>
    <col min="8408" max="8408" width="10" style="35" customWidth="1"/>
    <col min="8409" max="8409" width="0" style="35" hidden="1" customWidth="1"/>
    <col min="8410" max="8410" width="10.42578125" style="35" customWidth="1"/>
    <col min="8411" max="8411" width="11.85546875" style="35" customWidth="1"/>
    <col min="8412" max="8412" width="10.140625" style="35" customWidth="1"/>
    <col min="8413" max="8413" width="10.7109375" style="35" customWidth="1"/>
    <col min="8414" max="8414" width="12.140625" style="35" customWidth="1"/>
    <col min="8415" max="8416" width="10.140625" style="35" customWidth="1"/>
    <col min="8417" max="8417" width="10.28515625" style="35" customWidth="1"/>
    <col min="8418" max="8418" width="11" style="35" customWidth="1"/>
    <col min="8419" max="8419" width="10.42578125" style="35" customWidth="1"/>
    <col min="8420" max="8420" width="9.7109375" style="35" customWidth="1"/>
    <col min="8421" max="8421" width="10.5703125" style="35" customWidth="1"/>
    <col min="8422" max="8422" width="17.7109375" style="35" customWidth="1"/>
    <col min="8423" max="8423" width="11.85546875" style="35" customWidth="1"/>
    <col min="8424" max="8424" width="13.140625" style="35" customWidth="1"/>
    <col min="8425" max="8656" width="9.140625" style="35"/>
    <col min="8657" max="8657" width="5" style="35" customWidth="1"/>
    <col min="8658" max="8658" width="21.42578125" style="35" customWidth="1"/>
    <col min="8659" max="8659" width="9.5703125" style="35" customWidth="1"/>
    <col min="8660" max="8660" width="9.85546875" style="35" customWidth="1"/>
    <col min="8661" max="8661" width="10" style="35" customWidth="1"/>
    <col min="8662" max="8663" width="0" style="35" hidden="1" customWidth="1"/>
    <col min="8664" max="8664" width="10" style="35" customWidth="1"/>
    <col min="8665" max="8665" width="0" style="35" hidden="1" customWidth="1"/>
    <col min="8666" max="8666" width="10.42578125" style="35" customWidth="1"/>
    <col min="8667" max="8667" width="11.85546875" style="35" customWidth="1"/>
    <col min="8668" max="8668" width="10.140625" style="35" customWidth="1"/>
    <col min="8669" max="8669" width="10.7109375" style="35" customWidth="1"/>
    <col min="8670" max="8670" width="12.140625" style="35" customWidth="1"/>
    <col min="8671" max="8672" width="10.140625" style="35" customWidth="1"/>
    <col min="8673" max="8673" width="10.28515625" style="35" customWidth="1"/>
    <col min="8674" max="8674" width="11" style="35" customWidth="1"/>
    <col min="8675" max="8675" width="10.42578125" style="35" customWidth="1"/>
    <col min="8676" max="8676" width="9.7109375" style="35" customWidth="1"/>
    <col min="8677" max="8677" width="10.5703125" style="35" customWidth="1"/>
    <col min="8678" max="8678" width="17.7109375" style="35" customWidth="1"/>
    <col min="8679" max="8679" width="11.85546875" style="35" customWidth="1"/>
    <col min="8680" max="8680" width="13.140625" style="35" customWidth="1"/>
    <col min="8681" max="8912" width="9.140625" style="35"/>
    <col min="8913" max="8913" width="5" style="35" customWidth="1"/>
    <col min="8914" max="8914" width="21.42578125" style="35" customWidth="1"/>
    <col min="8915" max="8915" width="9.5703125" style="35" customWidth="1"/>
    <col min="8916" max="8916" width="9.85546875" style="35" customWidth="1"/>
    <col min="8917" max="8917" width="10" style="35" customWidth="1"/>
    <col min="8918" max="8919" width="0" style="35" hidden="1" customWidth="1"/>
    <col min="8920" max="8920" width="10" style="35" customWidth="1"/>
    <col min="8921" max="8921" width="0" style="35" hidden="1" customWidth="1"/>
    <col min="8922" max="8922" width="10.42578125" style="35" customWidth="1"/>
    <col min="8923" max="8923" width="11.85546875" style="35" customWidth="1"/>
    <col min="8924" max="8924" width="10.140625" style="35" customWidth="1"/>
    <col min="8925" max="8925" width="10.7109375" style="35" customWidth="1"/>
    <col min="8926" max="8926" width="12.140625" style="35" customWidth="1"/>
    <col min="8927" max="8928" width="10.140625" style="35" customWidth="1"/>
    <col min="8929" max="8929" width="10.28515625" style="35" customWidth="1"/>
    <col min="8930" max="8930" width="11" style="35" customWidth="1"/>
    <col min="8931" max="8931" width="10.42578125" style="35" customWidth="1"/>
    <col min="8932" max="8932" width="9.7109375" style="35" customWidth="1"/>
    <col min="8933" max="8933" width="10.5703125" style="35" customWidth="1"/>
    <col min="8934" max="8934" width="17.7109375" style="35" customWidth="1"/>
    <col min="8935" max="8935" width="11.85546875" style="35" customWidth="1"/>
    <col min="8936" max="8936" width="13.140625" style="35" customWidth="1"/>
    <col min="8937" max="9168" width="9.140625" style="35"/>
    <col min="9169" max="9169" width="5" style="35" customWidth="1"/>
    <col min="9170" max="9170" width="21.42578125" style="35" customWidth="1"/>
    <col min="9171" max="9171" width="9.5703125" style="35" customWidth="1"/>
    <col min="9172" max="9172" width="9.85546875" style="35" customWidth="1"/>
    <col min="9173" max="9173" width="10" style="35" customWidth="1"/>
    <col min="9174" max="9175" width="0" style="35" hidden="1" customWidth="1"/>
    <col min="9176" max="9176" width="10" style="35" customWidth="1"/>
    <col min="9177" max="9177" width="0" style="35" hidden="1" customWidth="1"/>
    <col min="9178" max="9178" width="10.42578125" style="35" customWidth="1"/>
    <col min="9179" max="9179" width="11.85546875" style="35" customWidth="1"/>
    <col min="9180" max="9180" width="10.140625" style="35" customWidth="1"/>
    <col min="9181" max="9181" width="10.7109375" style="35" customWidth="1"/>
    <col min="9182" max="9182" width="12.140625" style="35" customWidth="1"/>
    <col min="9183" max="9184" width="10.140625" style="35" customWidth="1"/>
    <col min="9185" max="9185" width="10.28515625" style="35" customWidth="1"/>
    <col min="9186" max="9186" width="11" style="35" customWidth="1"/>
    <col min="9187" max="9187" width="10.42578125" style="35" customWidth="1"/>
    <col min="9188" max="9188" width="9.7109375" style="35" customWidth="1"/>
    <col min="9189" max="9189" width="10.5703125" style="35" customWidth="1"/>
    <col min="9190" max="9190" width="17.7109375" style="35" customWidth="1"/>
    <col min="9191" max="9191" width="11.85546875" style="35" customWidth="1"/>
    <col min="9192" max="9192" width="13.140625" style="35" customWidth="1"/>
    <col min="9193" max="9424" width="9.140625" style="35"/>
    <col min="9425" max="9425" width="5" style="35" customWidth="1"/>
    <col min="9426" max="9426" width="21.42578125" style="35" customWidth="1"/>
    <col min="9427" max="9427" width="9.5703125" style="35" customWidth="1"/>
    <col min="9428" max="9428" width="9.85546875" style="35" customWidth="1"/>
    <col min="9429" max="9429" width="10" style="35" customWidth="1"/>
    <col min="9430" max="9431" width="0" style="35" hidden="1" customWidth="1"/>
    <col min="9432" max="9432" width="10" style="35" customWidth="1"/>
    <col min="9433" max="9433" width="0" style="35" hidden="1" customWidth="1"/>
    <col min="9434" max="9434" width="10.42578125" style="35" customWidth="1"/>
    <col min="9435" max="9435" width="11.85546875" style="35" customWidth="1"/>
    <col min="9436" max="9436" width="10.140625" style="35" customWidth="1"/>
    <col min="9437" max="9437" width="10.7109375" style="35" customWidth="1"/>
    <col min="9438" max="9438" width="12.140625" style="35" customWidth="1"/>
    <col min="9439" max="9440" width="10.140625" style="35" customWidth="1"/>
    <col min="9441" max="9441" width="10.28515625" style="35" customWidth="1"/>
    <col min="9442" max="9442" width="11" style="35" customWidth="1"/>
    <col min="9443" max="9443" width="10.42578125" style="35" customWidth="1"/>
    <col min="9444" max="9444" width="9.7109375" style="35" customWidth="1"/>
    <col min="9445" max="9445" width="10.5703125" style="35" customWidth="1"/>
    <col min="9446" max="9446" width="17.7109375" style="35" customWidth="1"/>
    <col min="9447" max="9447" width="11.85546875" style="35" customWidth="1"/>
    <col min="9448" max="9448" width="13.140625" style="35" customWidth="1"/>
    <col min="9449" max="9680" width="9.140625" style="35"/>
    <col min="9681" max="9681" width="5" style="35" customWidth="1"/>
    <col min="9682" max="9682" width="21.42578125" style="35" customWidth="1"/>
    <col min="9683" max="9683" width="9.5703125" style="35" customWidth="1"/>
    <col min="9684" max="9684" width="9.85546875" style="35" customWidth="1"/>
    <col min="9685" max="9685" width="10" style="35" customWidth="1"/>
    <col min="9686" max="9687" width="0" style="35" hidden="1" customWidth="1"/>
    <col min="9688" max="9688" width="10" style="35" customWidth="1"/>
    <col min="9689" max="9689" width="0" style="35" hidden="1" customWidth="1"/>
    <col min="9690" max="9690" width="10.42578125" style="35" customWidth="1"/>
    <col min="9691" max="9691" width="11.85546875" style="35" customWidth="1"/>
    <col min="9692" max="9692" width="10.140625" style="35" customWidth="1"/>
    <col min="9693" max="9693" width="10.7109375" style="35" customWidth="1"/>
    <col min="9694" max="9694" width="12.140625" style="35" customWidth="1"/>
    <col min="9695" max="9696" width="10.140625" style="35" customWidth="1"/>
    <col min="9697" max="9697" width="10.28515625" style="35" customWidth="1"/>
    <col min="9698" max="9698" width="11" style="35" customWidth="1"/>
    <col min="9699" max="9699" width="10.42578125" style="35" customWidth="1"/>
    <col min="9700" max="9700" width="9.7109375" style="35" customWidth="1"/>
    <col min="9701" max="9701" width="10.5703125" style="35" customWidth="1"/>
    <col min="9702" max="9702" width="17.7109375" style="35" customWidth="1"/>
    <col min="9703" max="9703" width="11.85546875" style="35" customWidth="1"/>
    <col min="9704" max="9704" width="13.140625" style="35" customWidth="1"/>
    <col min="9705" max="9936" width="9.140625" style="35"/>
    <col min="9937" max="9937" width="5" style="35" customWidth="1"/>
    <col min="9938" max="9938" width="21.42578125" style="35" customWidth="1"/>
    <col min="9939" max="9939" width="9.5703125" style="35" customWidth="1"/>
    <col min="9940" max="9940" width="9.85546875" style="35" customWidth="1"/>
    <col min="9941" max="9941" width="10" style="35" customWidth="1"/>
    <col min="9942" max="9943" width="0" style="35" hidden="1" customWidth="1"/>
    <col min="9944" max="9944" width="10" style="35" customWidth="1"/>
    <col min="9945" max="9945" width="0" style="35" hidden="1" customWidth="1"/>
    <col min="9946" max="9946" width="10.42578125" style="35" customWidth="1"/>
    <col min="9947" max="9947" width="11.85546875" style="35" customWidth="1"/>
    <col min="9948" max="9948" width="10.140625" style="35" customWidth="1"/>
    <col min="9949" max="9949" width="10.7109375" style="35" customWidth="1"/>
    <col min="9950" max="9950" width="12.140625" style="35" customWidth="1"/>
    <col min="9951" max="9952" width="10.140625" style="35" customWidth="1"/>
    <col min="9953" max="9953" width="10.28515625" style="35" customWidth="1"/>
    <col min="9954" max="9954" width="11" style="35" customWidth="1"/>
    <col min="9955" max="9955" width="10.42578125" style="35" customWidth="1"/>
    <col min="9956" max="9956" width="9.7109375" style="35" customWidth="1"/>
    <col min="9957" max="9957" width="10.5703125" style="35" customWidth="1"/>
    <col min="9958" max="9958" width="17.7109375" style="35" customWidth="1"/>
    <col min="9959" max="9959" width="11.85546875" style="35" customWidth="1"/>
    <col min="9960" max="9960" width="13.140625" style="35" customWidth="1"/>
    <col min="9961" max="10192" width="9.140625" style="35"/>
    <col min="10193" max="10193" width="5" style="35" customWidth="1"/>
    <col min="10194" max="10194" width="21.42578125" style="35" customWidth="1"/>
    <col min="10195" max="10195" width="9.5703125" style="35" customWidth="1"/>
    <col min="10196" max="10196" width="9.85546875" style="35" customWidth="1"/>
    <col min="10197" max="10197" width="10" style="35" customWidth="1"/>
    <col min="10198" max="10199" width="0" style="35" hidden="1" customWidth="1"/>
    <col min="10200" max="10200" width="10" style="35" customWidth="1"/>
    <col min="10201" max="10201" width="0" style="35" hidden="1" customWidth="1"/>
    <col min="10202" max="10202" width="10.42578125" style="35" customWidth="1"/>
    <col min="10203" max="10203" width="11.85546875" style="35" customWidth="1"/>
    <col min="10204" max="10204" width="10.140625" style="35" customWidth="1"/>
    <col min="10205" max="10205" width="10.7109375" style="35" customWidth="1"/>
    <col min="10206" max="10206" width="12.140625" style="35" customWidth="1"/>
    <col min="10207" max="10208" width="10.140625" style="35" customWidth="1"/>
    <col min="10209" max="10209" width="10.28515625" style="35" customWidth="1"/>
    <col min="10210" max="10210" width="11" style="35" customWidth="1"/>
    <col min="10211" max="10211" width="10.42578125" style="35" customWidth="1"/>
    <col min="10212" max="10212" width="9.7109375" style="35" customWidth="1"/>
    <col min="10213" max="10213" width="10.5703125" style="35" customWidth="1"/>
    <col min="10214" max="10214" width="17.7109375" style="35" customWidth="1"/>
    <col min="10215" max="10215" width="11.85546875" style="35" customWidth="1"/>
    <col min="10216" max="10216" width="13.140625" style="35" customWidth="1"/>
    <col min="10217" max="10448" width="9.140625" style="35"/>
    <col min="10449" max="10449" width="5" style="35" customWidth="1"/>
    <col min="10450" max="10450" width="21.42578125" style="35" customWidth="1"/>
    <col min="10451" max="10451" width="9.5703125" style="35" customWidth="1"/>
    <col min="10452" max="10452" width="9.85546875" style="35" customWidth="1"/>
    <col min="10453" max="10453" width="10" style="35" customWidth="1"/>
    <col min="10454" max="10455" width="0" style="35" hidden="1" customWidth="1"/>
    <col min="10456" max="10456" width="10" style="35" customWidth="1"/>
    <col min="10457" max="10457" width="0" style="35" hidden="1" customWidth="1"/>
    <col min="10458" max="10458" width="10.42578125" style="35" customWidth="1"/>
    <col min="10459" max="10459" width="11.85546875" style="35" customWidth="1"/>
    <col min="10460" max="10460" width="10.140625" style="35" customWidth="1"/>
    <col min="10461" max="10461" width="10.7109375" style="35" customWidth="1"/>
    <col min="10462" max="10462" width="12.140625" style="35" customWidth="1"/>
    <col min="10463" max="10464" width="10.140625" style="35" customWidth="1"/>
    <col min="10465" max="10465" width="10.28515625" style="35" customWidth="1"/>
    <col min="10466" max="10466" width="11" style="35" customWidth="1"/>
    <col min="10467" max="10467" width="10.42578125" style="35" customWidth="1"/>
    <col min="10468" max="10468" width="9.7109375" style="35" customWidth="1"/>
    <col min="10469" max="10469" width="10.5703125" style="35" customWidth="1"/>
    <col min="10470" max="10470" width="17.7109375" style="35" customWidth="1"/>
    <col min="10471" max="10471" width="11.85546875" style="35" customWidth="1"/>
    <col min="10472" max="10472" width="13.140625" style="35" customWidth="1"/>
    <col min="10473" max="10704" width="9.140625" style="35"/>
    <col min="10705" max="10705" width="5" style="35" customWidth="1"/>
    <col min="10706" max="10706" width="21.42578125" style="35" customWidth="1"/>
    <col min="10707" max="10707" width="9.5703125" style="35" customWidth="1"/>
    <col min="10708" max="10708" width="9.85546875" style="35" customWidth="1"/>
    <col min="10709" max="10709" width="10" style="35" customWidth="1"/>
    <col min="10710" max="10711" width="0" style="35" hidden="1" customWidth="1"/>
    <col min="10712" max="10712" width="10" style="35" customWidth="1"/>
    <col min="10713" max="10713" width="0" style="35" hidden="1" customWidth="1"/>
    <col min="10714" max="10714" width="10.42578125" style="35" customWidth="1"/>
    <col min="10715" max="10715" width="11.85546875" style="35" customWidth="1"/>
    <col min="10716" max="10716" width="10.140625" style="35" customWidth="1"/>
    <col min="10717" max="10717" width="10.7109375" style="35" customWidth="1"/>
    <col min="10718" max="10718" width="12.140625" style="35" customWidth="1"/>
    <col min="10719" max="10720" width="10.140625" style="35" customWidth="1"/>
    <col min="10721" max="10721" width="10.28515625" style="35" customWidth="1"/>
    <col min="10722" max="10722" width="11" style="35" customWidth="1"/>
    <col min="10723" max="10723" width="10.42578125" style="35" customWidth="1"/>
    <col min="10724" max="10724" width="9.7109375" style="35" customWidth="1"/>
    <col min="10725" max="10725" width="10.5703125" style="35" customWidth="1"/>
    <col min="10726" max="10726" width="17.7109375" style="35" customWidth="1"/>
    <col min="10727" max="10727" width="11.85546875" style="35" customWidth="1"/>
    <col min="10728" max="10728" width="13.140625" style="35" customWidth="1"/>
    <col min="10729" max="10960" width="9.140625" style="35"/>
    <col min="10961" max="10961" width="5" style="35" customWidth="1"/>
    <col min="10962" max="10962" width="21.42578125" style="35" customWidth="1"/>
    <col min="10963" max="10963" width="9.5703125" style="35" customWidth="1"/>
    <col min="10964" max="10964" width="9.85546875" style="35" customWidth="1"/>
    <col min="10965" max="10965" width="10" style="35" customWidth="1"/>
    <col min="10966" max="10967" width="0" style="35" hidden="1" customWidth="1"/>
    <col min="10968" max="10968" width="10" style="35" customWidth="1"/>
    <col min="10969" max="10969" width="0" style="35" hidden="1" customWidth="1"/>
    <col min="10970" max="10970" width="10.42578125" style="35" customWidth="1"/>
    <col min="10971" max="10971" width="11.85546875" style="35" customWidth="1"/>
    <col min="10972" max="10972" width="10.140625" style="35" customWidth="1"/>
    <col min="10973" max="10973" width="10.7109375" style="35" customWidth="1"/>
    <col min="10974" max="10974" width="12.140625" style="35" customWidth="1"/>
    <col min="10975" max="10976" width="10.140625" style="35" customWidth="1"/>
    <col min="10977" max="10977" width="10.28515625" style="35" customWidth="1"/>
    <col min="10978" max="10978" width="11" style="35" customWidth="1"/>
    <col min="10979" max="10979" width="10.42578125" style="35" customWidth="1"/>
    <col min="10980" max="10980" width="9.7109375" style="35" customWidth="1"/>
    <col min="10981" max="10981" width="10.5703125" style="35" customWidth="1"/>
    <col min="10982" max="10982" width="17.7109375" style="35" customWidth="1"/>
    <col min="10983" max="10983" width="11.85546875" style="35" customWidth="1"/>
    <col min="10984" max="10984" width="13.140625" style="35" customWidth="1"/>
    <col min="10985" max="11216" width="9.140625" style="35"/>
    <col min="11217" max="11217" width="5" style="35" customWidth="1"/>
    <col min="11218" max="11218" width="21.42578125" style="35" customWidth="1"/>
    <col min="11219" max="11219" width="9.5703125" style="35" customWidth="1"/>
    <col min="11220" max="11220" width="9.85546875" style="35" customWidth="1"/>
    <col min="11221" max="11221" width="10" style="35" customWidth="1"/>
    <col min="11222" max="11223" width="0" style="35" hidden="1" customWidth="1"/>
    <col min="11224" max="11224" width="10" style="35" customWidth="1"/>
    <col min="11225" max="11225" width="0" style="35" hidden="1" customWidth="1"/>
    <col min="11226" max="11226" width="10.42578125" style="35" customWidth="1"/>
    <col min="11227" max="11227" width="11.85546875" style="35" customWidth="1"/>
    <col min="11228" max="11228" width="10.140625" style="35" customWidth="1"/>
    <col min="11229" max="11229" width="10.7109375" style="35" customWidth="1"/>
    <col min="11230" max="11230" width="12.140625" style="35" customWidth="1"/>
    <col min="11231" max="11232" width="10.140625" style="35" customWidth="1"/>
    <col min="11233" max="11233" width="10.28515625" style="35" customWidth="1"/>
    <col min="11234" max="11234" width="11" style="35" customWidth="1"/>
    <col min="11235" max="11235" width="10.42578125" style="35" customWidth="1"/>
    <col min="11236" max="11236" width="9.7109375" style="35" customWidth="1"/>
    <col min="11237" max="11237" width="10.5703125" style="35" customWidth="1"/>
    <col min="11238" max="11238" width="17.7109375" style="35" customWidth="1"/>
    <col min="11239" max="11239" width="11.85546875" style="35" customWidth="1"/>
    <col min="11240" max="11240" width="13.140625" style="35" customWidth="1"/>
    <col min="11241" max="11472" width="9.140625" style="35"/>
    <col min="11473" max="11473" width="5" style="35" customWidth="1"/>
    <col min="11474" max="11474" width="21.42578125" style="35" customWidth="1"/>
    <col min="11475" max="11475" width="9.5703125" style="35" customWidth="1"/>
    <col min="11476" max="11476" width="9.85546875" style="35" customWidth="1"/>
    <col min="11477" max="11477" width="10" style="35" customWidth="1"/>
    <col min="11478" max="11479" width="0" style="35" hidden="1" customWidth="1"/>
    <col min="11480" max="11480" width="10" style="35" customWidth="1"/>
    <col min="11481" max="11481" width="0" style="35" hidden="1" customWidth="1"/>
    <col min="11482" max="11482" width="10.42578125" style="35" customWidth="1"/>
    <col min="11483" max="11483" width="11.85546875" style="35" customWidth="1"/>
    <col min="11484" max="11484" width="10.140625" style="35" customWidth="1"/>
    <col min="11485" max="11485" width="10.7109375" style="35" customWidth="1"/>
    <col min="11486" max="11486" width="12.140625" style="35" customWidth="1"/>
    <col min="11487" max="11488" width="10.140625" style="35" customWidth="1"/>
    <col min="11489" max="11489" width="10.28515625" style="35" customWidth="1"/>
    <col min="11490" max="11490" width="11" style="35" customWidth="1"/>
    <col min="11491" max="11491" width="10.42578125" style="35" customWidth="1"/>
    <col min="11492" max="11492" width="9.7109375" style="35" customWidth="1"/>
    <col min="11493" max="11493" width="10.5703125" style="35" customWidth="1"/>
    <col min="11494" max="11494" width="17.7109375" style="35" customWidth="1"/>
    <col min="11495" max="11495" width="11.85546875" style="35" customWidth="1"/>
    <col min="11496" max="11496" width="13.140625" style="35" customWidth="1"/>
    <col min="11497" max="11728" width="9.140625" style="35"/>
    <col min="11729" max="11729" width="5" style="35" customWidth="1"/>
    <col min="11730" max="11730" width="21.42578125" style="35" customWidth="1"/>
    <col min="11731" max="11731" width="9.5703125" style="35" customWidth="1"/>
    <col min="11732" max="11732" width="9.85546875" style="35" customWidth="1"/>
    <col min="11733" max="11733" width="10" style="35" customWidth="1"/>
    <col min="11734" max="11735" width="0" style="35" hidden="1" customWidth="1"/>
    <col min="11736" max="11736" width="10" style="35" customWidth="1"/>
    <col min="11737" max="11737" width="0" style="35" hidden="1" customWidth="1"/>
    <col min="11738" max="11738" width="10.42578125" style="35" customWidth="1"/>
    <col min="11739" max="11739" width="11.85546875" style="35" customWidth="1"/>
    <col min="11740" max="11740" width="10.140625" style="35" customWidth="1"/>
    <col min="11741" max="11741" width="10.7109375" style="35" customWidth="1"/>
    <col min="11742" max="11742" width="12.140625" style="35" customWidth="1"/>
    <col min="11743" max="11744" width="10.140625" style="35" customWidth="1"/>
    <col min="11745" max="11745" width="10.28515625" style="35" customWidth="1"/>
    <col min="11746" max="11746" width="11" style="35" customWidth="1"/>
    <col min="11747" max="11747" width="10.42578125" style="35" customWidth="1"/>
    <col min="11748" max="11748" width="9.7109375" style="35" customWidth="1"/>
    <col min="11749" max="11749" width="10.5703125" style="35" customWidth="1"/>
    <col min="11750" max="11750" width="17.7109375" style="35" customWidth="1"/>
    <col min="11751" max="11751" width="11.85546875" style="35" customWidth="1"/>
    <col min="11752" max="11752" width="13.140625" style="35" customWidth="1"/>
    <col min="11753" max="11984" width="9.140625" style="35"/>
    <col min="11985" max="11985" width="5" style="35" customWidth="1"/>
    <col min="11986" max="11986" width="21.42578125" style="35" customWidth="1"/>
    <col min="11987" max="11987" width="9.5703125" style="35" customWidth="1"/>
    <col min="11988" max="11988" width="9.85546875" style="35" customWidth="1"/>
    <col min="11989" max="11989" width="10" style="35" customWidth="1"/>
    <col min="11990" max="11991" width="0" style="35" hidden="1" customWidth="1"/>
    <col min="11992" max="11992" width="10" style="35" customWidth="1"/>
    <col min="11993" max="11993" width="0" style="35" hidden="1" customWidth="1"/>
    <col min="11994" max="11994" width="10.42578125" style="35" customWidth="1"/>
    <col min="11995" max="11995" width="11.85546875" style="35" customWidth="1"/>
    <col min="11996" max="11996" width="10.140625" style="35" customWidth="1"/>
    <col min="11997" max="11997" width="10.7109375" style="35" customWidth="1"/>
    <col min="11998" max="11998" width="12.140625" style="35" customWidth="1"/>
    <col min="11999" max="12000" width="10.140625" style="35" customWidth="1"/>
    <col min="12001" max="12001" width="10.28515625" style="35" customWidth="1"/>
    <col min="12002" max="12002" width="11" style="35" customWidth="1"/>
    <col min="12003" max="12003" width="10.42578125" style="35" customWidth="1"/>
    <col min="12004" max="12004" width="9.7109375" style="35" customWidth="1"/>
    <col min="12005" max="12005" width="10.5703125" style="35" customWidth="1"/>
    <col min="12006" max="12006" width="17.7109375" style="35" customWidth="1"/>
    <col min="12007" max="12007" width="11.85546875" style="35" customWidth="1"/>
    <col min="12008" max="12008" width="13.140625" style="35" customWidth="1"/>
    <col min="12009" max="12240" width="9.140625" style="35"/>
    <col min="12241" max="12241" width="5" style="35" customWidth="1"/>
    <col min="12242" max="12242" width="21.42578125" style="35" customWidth="1"/>
    <col min="12243" max="12243" width="9.5703125" style="35" customWidth="1"/>
    <col min="12244" max="12244" width="9.85546875" style="35" customWidth="1"/>
    <col min="12245" max="12245" width="10" style="35" customWidth="1"/>
    <col min="12246" max="12247" width="0" style="35" hidden="1" customWidth="1"/>
    <col min="12248" max="12248" width="10" style="35" customWidth="1"/>
    <col min="12249" max="12249" width="0" style="35" hidden="1" customWidth="1"/>
    <col min="12250" max="12250" width="10.42578125" style="35" customWidth="1"/>
    <col min="12251" max="12251" width="11.85546875" style="35" customWidth="1"/>
    <col min="12252" max="12252" width="10.140625" style="35" customWidth="1"/>
    <col min="12253" max="12253" width="10.7109375" style="35" customWidth="1"/>
    <col min="12254" max="12254" width="12.140625" style="35" customWidth="1"/>
    <col min="12255" max="12256" width="10.140625" style="35" customWidth="1"/>
    <col min="12257" max="12257" width="10.28515625" style="35" customWidth="1"/>
    <col min="12258" max="12258" width="11" style="35" customWidth="1"/>
    <col min="12259" max="12259" width="10.42578125" style="35" customWidth="1"/>
    <col min="12260" max="12260" width="9.7109375" style="35" customWidth="1"/>
    <col min="12261" max="12261" width="10.5703125" style="35" customWidth="1"/>
    <col min="12262" max="12262" width="17.7109375" style="35" customWidth="1"/>
    <col min="12263" max="12263" width="11.85546875" style="35" customWidth="1"/>
    <col min="12264" max="12264" width="13.140625" style="35" customWidth="1"/>
    <col min="12265" max="12496" width="9.140625" style="35"/>
    <col min="12497" max="12497" width="5" style="35" customWidth="1"/>
    <col min="12498" max="12498" width="21.42578125" style="35" customWidth="1"/>
    <col min="12499" max="12499" width="9.5703125" style="35" customWidth="1"/>
    <col min="12500" max="12500" width="9.85546875" style="35" customWidth="1"/>
    <col min="12501" max="12501" width="10" style="35" customWidth="1"/>
    <col min="12502" max="12503" width="0" style="35" hidden="1" customWidth="1"/>
    <col min="12504" max="12504" width="10" style="35" customWidth="1"/>
    <col min="12505" max="12505" width="0" style="35" hidden="1" customWidth="1"/>
    <col min="12506" max="12506" width="10.42578125" style="35" customWidth="1"/>
    <col min="12507" max="12507" width="11.85546875" style="35" customWidth="1"/>
    <col min="12508" max="12508" width="10.140625" style="35" customWidth="1"/>
    <col min="12509" max="12509" width="10.7109375" style="35" customWidth="1"/>
    <col min="12510" max="12510" width="12.140625" style="35" customWidth="1"/>
    <col min="12511" max="12512" width="10.140625" style="35" customWidth="1"/>
    <col min="12513" max="12513" width="10.28515625" style="35" customWidth="1"/>
    <col min="12514" max="12514" width="11" style="35" customWidth="1"/>
    <col min="12515" max="12515" width="10.42578125" style="35" customWidth="1"/>
    <col min="12516" max="12516" width="9.7109375" style="35" customWidth="1"/>
    <col min="12517" max="12517" width="10.5703125" style="35" customWidth="1"/>
    <col min="12518" max="12518" width="17.7109375" style="35" customWidth="1"/>
    <col min="12519" max="12519" width="11.85546875" style="35" customWidth="1"/>
    <col min="12520" max="12520" width="13.140625" style="35" customWidth="1"/>
    <col min="12521" max="12752" width="9.140625" style="35"/>
    <col min="12753" max="12753" width="5" style="35" customWidth="1"/>
    <col min="12754" max="12754" width="21.42578125" style="35" customWidth="1"/>
    <col min="12755" max="12755" width="9.5703125" style="35" customWidth="1"/>
    <col min="12756" max="12756" width="9.85546875" style="35" customWidth="1"/>
    <col min="12757" max="12757" width="10" style="35" customWidth="1"/>
    <col min="12758" max="12759" width="0" style="35" hidden="1" customWidth="1"/>
    <col min="12760" max="12760" width="10" style="35" customWidth="1"/>
    <col min="12761" max="12761" width="0" style="35" hidden="1" customWidth="1"/>
    <col min="12762" max="12762" width="10.42578125" style="35" customWidth="1"/>
    <col min="12763" max="12763" width="11.85546875" style="35" customWidth="1"/>
    <col min="12764" max="12764" width="10.140625" style="35" customWidth="1"/>
    <col min="12765" max="12765" width="10.7109375" style="35" customWidth="1"/>
    <col min="12766" max="12766" width="12.140625" style="35" customWidth="1"/>
    <col min="12767" max="12768" width="10.140625" style="35" customWidth="1"/>
    <col min="12769" max="12769" width="10.28515625" style="35" customWidth="1"/>
    <col min="12770" max="12770" width="11" style="35" customWidth="1"/>
    <col min="12771" max="12771" width="10.42578125" style="35" customWidth="1"/>
    <col min="12772" max="12772" width="9.7109375" style="35" customWidth="1"/>
    <col min="12773" max="12773" width="10.5703125" style="35" customWidth="1"/>
    <col min="12774" max="12774" width="17.7109375" style="35" customWidth="1"/>
    <col min="12775" max="12775" width="11.85546875" style="35" customWidth="1"/>
    <col min="12776" max="12776" width="13.140625" style="35" customWidth="1"/>
    <col min="12777" max="13008" width="9.140625" style="35"/>
    <col min="13009" max="13009" width="5" style="35" customWidth="1"/>
    <col min="13010" max="13010" width="21.42578125" style="35" customWidth="1"/>
    <col min="13011" max="13011" width="9.5703125" style="35" customWidth="1"/>
    <col min="13012" max="13012" width="9.85546875" style="35" customWidth="1"/>
    <col min="13013" max="13013" width="10" style="35" customWidth="1"/>
    <col min="13014" max="13015" width="0" style="35" hidden="1" customWidth="1"/>
    <col min="13016" max="13016" width="10" style="35" customWidth="1"/>
    <col min="13017" max="13017" width="0" style="35" hidden="1" customWidth="1"/>
    <col min="13018" max="13018" width="10.42578125" style="35" customWidth="1"/>
    <col min="13019" max="13019" width="11.85546875" style="35" customWidth="1"/>
    <col min="13020" max="13020" width="10.140625" style="35" customWidth="1"/>
    <col min="13021" max="13021" width="10.7109375" style="35" customWidth="1"/>
    <col min="13022" max="13022" width="12.140625" style="35" customWidth="1"/>
    <col min="13023" max="13024" width="10.140625" style="35" customWidth="1"/>
    <col min="13025" max="13025" width="10.28515625" style="35" customWidth="1"/>
    <col min="13026" max="13026" width="11" style="35" customWidth="1"/>
    <col min="13027" max="13027" width="10.42578125" style="35" customWidth="1"/>
    <col min="13028" max="13028" width="9.7109375" style="35" customWidth="1"/>
    <col min="13029" max="13029" width="10.5703125" style="35" customWidth="1"/>
    <col min="13030" max="13030" width="17.7109375" style="35" customWidth="1"/>
    <col min="13031" max="13031" width="11.85546875" style="35" customWidth="1"/>
    <col min="13032" max="13032" width="13.140625" style="35" customWidth="1"/>
    <col min="13033" max="13264" width="9.140625" style="35"/>
    <col min="13265" max="13265" width="5" style="35" customWidth="1"/>
    <col min="13266" max="13266" width="21.42578125" style="35" customWidth="1"/>
    <col min="13267" max="13267" width="9.5703125" style="35" customWidth="1"/>
    <col min="13268" max="13268" width="9.85546875" style="35" customWidth="1"/>
    <col min="13269" max="13269" width="10" style="35" customWidth="1"/>
    <col min="13270" max="13271" width="0" style="35" hidden="1" customWidth="1"/>
    <col min="13272" max="13272" width="10" style="35" customWidth="1"/>
    <col min="13273" max="13273" width="0" style="35" hidden="1" customWidth="1"/>
    <col min="13274" max="13274" width="10.42578125" style="35" customWidth="1"/>
    <col min="13275" max="13275" width="11.85546875" style="35" customWidth="1"/>
    <col min="13276" max="13276" width="10.140625" style="35" customWidth="1"/>
    <col min="13277" max="13277" width="10.7109375" style="35" customWidth="1"/>
    <col min="13278" max="13278" width="12.140625" style="35" customWidth="1"/>
    <col min="13279" max="13280" width="10.140625" style="35" customWidth="1"/>
    <col min="13281" max="13281" width="10.28515625" style="35" customWidth="1"/>
    <col min="13282" max="13282" width="11" style="35" customWidth="1"/>
    <col min="13283" max="13283" width="10.42578125" style="35" customWidth="1"/>
    <col min="13284" max="13284" width="9.7109375" style="35" customWidth="1"/>
    <col min="13285" max="13285" width="10.5703125" style="35" customWidth="1"/>
    <col min="13286" max="13286" width="17.7109375" style="35" customWidth="1"/>
    <col min="13287" max="13287" width="11.85546875" style="35" customWidth="1"/>
    <col min="13288" max="13288" width="13.140625" style="35" customWidth="1"/>
    <col min="13289" max="13520" width="9.140625" style="35"/>
    <col min="13521" max="13521" width="5" style="35" customWidth="1"/>
    <col min="13522" max="13522" width="21.42578125" style="35" customWidth="1"/>
    <col min="13523" max="13523" width="9.5703125" style="35" customWidth="1"/>
    <col min="13524" max="13524" width="9.85546875" style="35" customWidth="1"/>
    <col min="13525" max="13525" width="10" style="35" customWidth="1"/>
    <col min="13526" max="13527" width="0" style="35" hidden="1" customWidth="1"/>
    <col min="13528" max="13528" width="10" style="35" customWidth="1"/>
    <col min="13529" max="13529" width="0" style="35" hidden="1" customWidth="1"/>
    <col min="13530" max="13530" width="10.42578125" style="35" customWidth="1"/>
    <col min="13531" max="13531" width="11.85546875" style="35" customWidth="1"/>
    <col min="13532" max="13532" width="10.140625" style="35" customWidth="1"/>
    <col min="13533" max="13533" width="10.7109375" style="35" customWidth="1"/>
    <col min="13534" max="13534" width="12.140625" style="35" customWidth="1"/>
    <col min="13535" max="13536" width="10.140625" style="35" customWidth="1"/>
    <col min="13537" max="13537" width="10.28515625" style="35" customWidth="1"/>
    <col min="13538" max="13538" width="11" style="35" customWidth="1"/>
    <col min="13539" max="13539" width="10.42578125" style="35" customWidth="1"/>
    <col min="13540" max="13540" width="9.7109375" style="35" customWidth="1"/>
    <col min="13541" max="13541" width="10.5703125" style="35" customWidth="1"/>
    <col min="13542" max="13542" width="17.7109375" style="35" customWidth="1"/>
    <col min="13543" max="13543" width="11.85546875" style="35" customWidth="1"/>
    <col min="13544" max="13544" width="13.140625" style="35" customWidth="1"/>
    <col min="13545" max="13776" width="9.140625" style="35"/>
    <col min="13777" max="13777" width="5" style="35" customWidth="1"/>
    <col min="13778" max="13778" width="21.42578125" style="35" customWidth="1"/>
    <col min="13779" max="13779" width="9.5703125" style="35" customWidth="1"/>
    <col min="13780" max="13780" width="9.85546875" style="35" customWidth="1"/>
    <col min="13781" max="13781" width="10" style="35" customWidth="1"/>
    <col min="13782" max="13783" width="0" style="35" hidden="1" customWidth="1"/>
    <col min="13784" max="13784" width="10" style="35" customWidth="1"/>
    <col min="13785" max="13785" width="0" style="35" hidden="1" customWidth="1"/>
    <col min="13786" max="13786" width="10.42578125" style="35" customWidth="1"/>
    <col min="13787" max="13787" width="11.85546875" style="35" customWidth="1"/>
    <col min="13788" max="13788" width="10.140625" style="35" customWidth="1"/>
    <col min="13789" max="13789" width="10.7109375" style="35" customWidth="1"/>
    <col min="13790" max="13790" width="12.140625" style="35" customWidth="1"/>
    <col min="13791" max="13792" width="10.140625" style="35" customWidth="1"/>
    <col min="13793" max="13793" width="10.28515625" style="35" customWidth="1"/>
    <col min="13794" max="13794" width="11" style="35" customWidth="1"/>
    <col min="13795" max="13795" width="10.42578125" style="35" customWidth="1"/>
    <col min="13796" max="13796" width="9.7109375" style="35" customWidth="1"/>
    <col min="13797" max="13797" width="10.5703125" style="35" customWidth="1"/>
    <col min="13798" max="13798" width="17.7109375" style="35" customWidth="1"/>
    <col min="13799" max="13799" width="11.85546875" style="35" customWidth="1"/>
    <col min="13800" max="13800" width="13.140625" style="35" customWidth="1"/>
    <col min="13801" max="14032" width="9.140625" style="35"/>
    <col min="14033" max="14033" width="5" style="35" customWidth="1"/>
    <col min="14034" max="14034" width="21.42578125" style="35" customWidth="1"/>
    <col min="14035" max="14035" width="9.5703125" style="35" customWidth="1"/>
    <col min="14036" max="14036" width="9.85546875" style="35" customWidth="1"/>
    <col min="14037" max="14037" width="10" style="35" customWidth="1"/>
    <col min="14038" max="14039" width="0" style="35" hidden="1" customWidth="1"/>
    <col min="14040" max="14040" width="10" style="35" customWidth="1"/>
    <col min="14041" max="14041" width="0" style="35" hidden="1" customWidth="1"/>
    <col min="14042" max="14042" width="10.42578125" style="35" customWidth="1"/>
    <col min="14043" max="14043" width="11.85546875" style="35" customWidth="1"/>
    <col min="14044" max="14044" width="10.140625" style="35" customWidth="1"/>
    <col min="14045" max="14045" width="10.7109375" style="35" customWidth="1"/>
    <col min="14046" max="14046" width="12.140625" style="35" customWidth="1"/>
    <col min="14047" max="14048" width="10.140625" style="35" customWidth="1"/>
    <col min="14049" max="14049" width="10.28515625" style="35" customWidth="1"/>
    <col min="14050" max="14050" width="11" style="35" customWidth="1"/>
    <col min="14051" max="14051" width="10.42578125" style="35" customWidth="1"/>
    <col min="14052" max="14052" width="9.7109375" style="35" customWidth="1"/>
    <col min="14053" max="14053" width="10.5703125" style="35" customWidth="1"/>
    <col min="14054" max="14054" width="17.7109375" style="35" customWidth="1"/>
    <col min="14055" max="14055" width="11.85546875" style="35" customWidth="1"/>
    <col min="14056" max="14056" width="13.140625" style="35" customWidth="1"/>
    <col min="14057" max="14288" width="9.140625" style="35"/>
    <col min="14289" max="14289" width="5" style="35" customWidth="1"/>
    <col min="14290" max="14290" width="21.42578125" style="35" customWidth="1"/>
    <col min="14291" max="14291" width="9.5703125" style="35" customWidth="1"/>
    <col min="14292" max="14292" width="9.85546875" style="35" customWidth="1"/>
    <col min="14293" max="14293" width="10" style="35" customWidth="1"/>
    <col min="14294" max="14295" width="0" style="35" hidden="1" customWidth="1"/>
    <col min="14296" max="14296" width="10" style="35" customWidth="1"/>
    <col min="14297" max="14297" width="0" style="35" hidden="1" customWidth="1"/>
    <col min="14298" max="14298" width="10.42578125" style="35" customWidth="1"/>
    <col min="14299" max="14299" width="11.85546875" style="35" customWidth="1"/>
    <col min="14300" max="14300" width="10.140625" style="35" customWidth="1"/>
    <col min="14301" max="14301" width="10.7109375" style="35" customWidth="1"/>
    <col min="14302" max="14302" width="12.140625" style="35" customWidth="1"/>
    <col min="14303" max="14304" width="10.140625" style="35" customWidth="1"/>
    <col min="14305" max="14305" width="10.28515625" style="35" customWidth="1"/>
    <col min="14306" max="14306" width="11" style="35" customWidth="1"/>
    <col min="14307" max="14307" width="10.42578125" style="35" customWidth="1"/>
    <col min="14308" max="14308" width="9.7109375" style="35" customWidth="1"/>
    <col min="14309" max="14309" width="10.5703125" style="35" customWidth="1"/>
    <col min="14310" max="14310" width="17.7109375" style="35" customWidth="1"/>
    <col min="14311" max="14311" width="11.85546875" style="35" customWidth="1"/>
    <col min="14312" max="14312" width="13.140625" style="35" customWidth="1"/>
    <col min="14313" max="14544" width="9.140625" style="35"/>
    <col min="14545" max="14545" width="5" style="35" customWidth="1"/>
    <col min="14546" max="14546" width="21.42578125" style="35" customWidth="1"/>
    <col min="14547" max="14547" width="9.5703125" style="35" customWidth="1"/>
    <col min="14548" max="14548" width="9.85546875" style="35" customWidth="1"/>
    <col min="14549" max="14549" width="10" style="35" customWidth="1"/>
    <col min="14550" max="14551" width="0" style="35" hidden="1" customWidth="1"/>
    <col min="14552" max="14552" width="10" style="35" customWidth="1"/>
    <col min="14553" max="14553" width="0" style="35" hidden="1" customWidth="1"/>
    <col min="14554" max="14554" width="10.42578125" style="35" customWidth="1"/>
    <col min="14555" max="14555" width="11.85546875" style="35" customWidth="1"/>
    <col min="14556" max="14556" width="10.140625" style="35" customWidth="1"/>
    <col min="14557" max="14557" width="10.7109375" style="35" customWidth="1"/>
    <col min="14558" max="14558" width="12.140625" style="35" customWidth="1"/>
    <col min="14559" max="14560" width="10.140625" style="35" customWidth="1"/>
    <col min="14561" max="14561" width="10.28515625" style="35" customWidth="1"/>
    <col min="14562" max="14562" width="11" style="35" customWidth="1"/>
    <col min="14563" max="14563" width="10.42578125" style="35" customWidth="1"/>
    <col min="14564" max="14564" width="9.7109375" style="35" customWidth="1"/>
    <col min="14565" max="14565" width="10.5703125" style="35" customWidth="1"/>
    <col min="14566" max="14566" width="17.7109375" style="35" customWidth="1"/>
    <col min="14567" max="14567" width="11.85546875" style="35" customWidth="1"/>
    <col min="14568" max="14568" width="13.140625" style="35" customWidth="1"/>
    <col min="14569" max="14800" width="9.140625" style="35"/>
    <col min="14801" max="14801" width="5" style="35" customWidth="1"/>
    <col min="14802" max="14802" width="21.42578125" style="35" customWidth="1"/>
    <col min="14803" max="14803" width="9.5703125" style="35" customWidth="1"/>
    <col min="14804" max="14804" width="9.85546875" style="35" customWidth="1"/>
    <col min="14805" max="14805" width="10" style="35" customWidth="1"/>
    <col min="14806" max="14807" width="0" style="35" hidden="1" customWidth="1"/>
    <col min="14808" max="14808" width="10" style="35" customWidth="1"/>
    <col min="14809" max="14809" width="0" style="35" hidden="1" customWidth="1"/>
    <col min="14810" max="14810" width="10.42578125" style="35" customWidth="1"/>
    <col min="14811" max="14811" width="11.85546875" style="35" customWidth="1"/>
    <col min="14812" max="14812" width="10.140625" style="35" customWidth="1"/>
    <col min="14813" max="14813" width="10.7109375" style="35" customWidth="1"/>
    <col min="14814" max="14814" width="12.140625" style="35" customWidth="1"/>
    <col min="14815" max="14816" width="10.140625" style="35" customWidth="1"/>
    <col min="14817" max="14817" width="10.28515625" style="35" customWidth="1"/>
    <col min="14818" max="14818" width="11" style="35" customWidth="1"/>
    <col min="14819" max="14819" width="10.42578125" style="35" customWidth="1"/>
    <col min="14820" max="14820" width="9.7109375" style="35" customWidth="1"/>
    <col min="14821" max="14821" width="10.5703125" style="35" customWidth="1"/>
    <col min="14822" max="14822" width="17.7109375" style="35" customWidth="1"/>
    <col min="14823" max="14823" width="11.85546875" style="35" customWidth="1"/>
    <col min="14824" max="14824" width="13.140625" style="35" customWidth="1"/>
    <col min="14825" max="15056" width="9.140625" style="35"/>
    <col min="15057" max="15057" width="5" style="35" customWidth="1"/>
    <col min="15058" max="15058" width="21.42578125" style="35" customWidth="1"/>
    <col min="15059" max="15059" width="9.5703125" style="35" customWidth="1"/>
    <col min="15060" max="15060" width="9.85546875" style="35" customWidth="1"/>
    <col min="15061" max="15061" width="10" style="35" customWidth="1"/>
    <col min="15062" max="15063" width="0" style="35" hidden="1" customWidth="1"/>
    <col min="15064" max="15064" width="10" style="35" customWidth="1"/>
    <col min="15065" max="15065" width="0" style="35" hidden="1" customWidth="1"/>
    <col min="15066" max="15066" width="10.42578125" style="35" customWidth="1"/>
    <col min="15067" max="15067" width="11.85546875" style="35" customWidth="1"/>
    <col min="15068" max="15068" width="10.140625" style="35" customWidth="1"/>
    <col min="15069" max="15069" width="10.7109375" style="35" customWidth="1"/>
    <col min="15070" max="15070" width="12.140625" style="35" customWidth="1"/>
    <col min="15071" max="15072" width="10.140625" style="35" customWidth="1"/>
    <col min="15073" max="15073" width="10.28515625" style="35" customWidth="1"/>
    <col min="15074" max="15074" width="11" style="35" customWidth="1"/>
    <col min="15075" max="15075" width="10.42578125" style="35" customWidth="1"/>
    <col min="15076" max="15076" width="9.7109375" style="35" customWidth="1"/>
    <col min="15077" max="15077" width="10.5703125" style="35" customWidth="1"/>
    <col min="15078" max="15078" width="17.7109375" style="35" customWidth="1"/>
    <col min="15079" max="15079" width="11.85546875" style="35" customWidth="1"/>
    <col min="15080" max="15080" width="13.140625" style="35" customWidth="1"/>
    <col min="15081" max="15312" width="9.140625" style="35"/>
    <col min="15313" max="15313" width="5" style="35" customWidth="1"/>
    <col min="15314" max="15314" width="21.42578125" style="35" customWidth="1"/>
    <col min="15315" max="15315" width="9.5703125" style="35" customWidth="1"/>
    <col min="15316" max="15316" width="9.85546875" style="35" customWidth="1"/>
    <col min="15317" max="15317" width="10" style="35" customWidth="1"/>
    <col min="15318" max="15319" width="0" style="35" hidden="1" customWidth="1"/>
    <col min="15320" max="15320" width="10" style="35" customWidth="1"/>
    <col min="15321" max="15321" width="0" style="35" hidden="1" customWidth="1"/>
    <col min="15322" max="15322" width="10.42578125" style="35" customWidth="1"/>
    <col min="15323" max="15323" width="11.85546875" style="35" customWidth="1"/>
    <col min="15324" max="15324" width="10.140625" style="35" customWidth="1"/>
    <col min="15325" max="15325" width="10.7109375" style="35" customWidth="1"/>
    <col min="15326" max="15326" width="12.140625" style="35" customWidth="1"/>
    <col min="15327" max="15328" width="10.140625" style="35" customWidth="1"/>
    <col min="15329" max="15329" width="10.28515625" style="35" customWidth="1"/>
    <col min="15330" max="15330" width="11" style="35" customWidth="1"/>
    <col min="15331" max="15331" width="10.42578125" style="35" customWidth="1"/>
    <col min="15332" max="15332" width="9.7109375" style="35" customWidth="1"/>
    <col min="15333" max="15333" width="10.5703125" style="35" customWidth="1"/>
    <col min="15334" max="15334" width="17.7109375" style="35" customWidth="1"/>
    <col min="15335" max="15335" width="11.85546875" style="35" customWidth="1"/>
    <col min="15336" max="15336" width="13.140625" style="35" customWidth="1"/>
    <col min="15337" max="15568" width="9.140625" style="35"/>
    <col min="15569" max="15569" width="5" style="35" customWidth="1"/>
    <col min="15570" max="15570" width="21.42578125" style="35" customWidth="1"/>
    <col min="15571" max="15571" width="9.5703125" style="35" customWidth="1"/>
    <col min="15572" max="15572" width="9.85546875" style="35" customWidth="1"/>
    <col min="15573" max="15573" width="10" style="35" customWidth="1"/>
    <col min="15574" max="15575" width="0" style="35" hidden="1" customWidth="1"/>
    <col min="15576" max="15576" width="10" style="35" customWidth="1"/>
    <col min="15577" max="15577" width="0" style="35" hidden="1" customWidth="1"/>
    <col min="15578" max="15578" width="10.42578125" style="35" customWidth="1"/>
    <col min="15579" max="15579" width="11.85546875" style="35" customWidth="1"/>
    <col min="15580" max="15580" width="10.140625" style="35" customWidth="1"/>
    <col min="15581" max="15581" width="10.7109375" style="35" customWidth="1"/>
    <col min="15582" max="15582" width="12.140625" style="35" customWidth="1"/>
    <col min="15583" max="15584" width="10.140625" style="35" customWidth="1"/>
    <col min="15585" max="15585" width="10.28515625" style="35" customWidth="1"/>
    <col min="15586" max="15586" width="11" style="35" customWidth="1"/>
    <col min="15587" max="15587" width="10.42578125" style="35" customWidth="1"/>
    <col min="15588" max="15588" width="9.7109375" style="35" customWidth="1"/>
    <col min="15589" max="15589" width="10.5703125" style="35" customWidth="1"/>
    <col min="15590" max="15590" width="17.7109375" style="35" customWidth="1"/>
    <col min="15591" max="15591" width="11.85546875" style="35" customWidth="1"/>
    <col min="15592" max="15592" width="13.140625" style="35" customWidth="1"/>
    <col min="15593" max="15824" width="9.140625" style="35"/>
    <col min="15825" max="15825" width="5" style="35" customWidth="1"/>
    <col min="15826" max="15826" width="21.42578125" style="35" customWidth="1"/>
    <col min="15827" max="15827" width="9.5703125" style="35" customWidth="1"/>
    <col min="15828" max="15828" width="9.85546875" style="35" customWidth="1"/>
    <col min="15829" max="15829" width="10" style="35" customWidth="1"/>
    <col min="15830" max="15831" width="0" style="35" hidden="1" customWidth="1"/>
    <col min="15832" max="15832" width="10" style="35" customWidth="1"/>
    <col min="15833" max="15833" width="0" style="35" hidden="1" customWidth="1"/>
    <col min="15834" max="15834" width="10.42578125" style="35" customWidth="1"/>
    <col min="15835" max="15835" width="11.85546875" style="35" customWidth="1"/>
    <col min="15836" max="15836" width="10.140625" style="35" customWidth="1"/>
    <col min="15837" max="15837" width="10.7109375" style="35" customWidth="1"/>
    <col min="15838" max="15838" width="12.140625" style="35" customWidth="1"/>
    <col min="15839" max="15840" width="10.140625" style="35" customWidth="1"/>
    <col min="15841" max="15841" width="10.28515625" style="35" customWidth="1"/>
    <col min="15842" max="15842" width="11" style="35" customWidth="1"/>
    <col min="15843" max="15843" width="10.42578125" style="35" customWidth="1"/>
    <col min="15844" max="15844" width="9.7109375" style="35" customWidth="1"/>
    <col min="15845" max="15845" width="10.5703125" style="35" customWidth="1"/>
    <col min="15846" max="15846" width="17.7109375" style="35" customWidth="1"/>
    <col min="15847" max="15847" width="11.85546875" style="35" customWidth="1"/>
    <col min="15848" max="15848" width="13.140625" style="35" customWidth="1"/>
    <col min="15849" max="16384" width="9.140625" style="35"/>
  </cols>
  <sheetData>
    <row r="1" spans="1:12" ht="14.25">
      <c r="B1" s="115" t="s">
        <v>0</v>
      </c>
      <c r="C1" s="116"/>
      <c r="D1" s="116"/>
      <c r="E1" s="116"/>
      <c r="F1" s="116"/>
      <c r="G1" s="116"/>
      <c r="H1" s="116"/>
      <c r="I1" s="116"/>
    </row>
    <row r="2" spans="1:12" ht="42" customHeight="1">
      <c r="B2" s="139" t="s">
        <v>146</v>
      </c>
      <c r="C2" s="140"/>
      <c r="D2" s="140"/>
      <c r="E2" s="141"/>
      <c r="F2" s="141"/>
      <c r="G2" s="141"/>
      <c r="H2" s="141"/>
      <c r="I2" s="141"/>
      <c r="J2" s="141"/>
      <c r="K2" s="141"/>
      <c r="L2" s="141"/>
    </row>
    <row r="3" spans="1:12" ht="30" customHeight="1">
      <c r="A3" s="117" t="s">
        <v>1</v>
      </c>
      <c r="B3" s="117" t="s">
        <v>2</v>
      </c>
      <c r="C3" s="117" t="s">
        <v>3</v>
      </c>
      <c r="D3" s="119" t="s">
        <v>123</v>
      </c>
      <c r="E3" s="120"/>
      <c r="F3" s="121"/>
      <c r="G3" s="119" t="s">
        <v>124</v>
      </c>
      <c r="H3" s="120"/>
      <c r="I3" s="121"/>
      <c r="J3" s="112" t="s">
        <v>4</v>
      </c>
      <c r="K3" s="113"/>
      <c r="L3" s="114"/>
    </row>
    <row r="4" spans="1:12" ht="17.25" customHeight="1">
      <c r="A4" s="118"/>
      <c r="B4" s="118"/>
      <c r="C4" s="118"/>
      <c r="D4" s="7" t="s">
        <v>5</v>
      </c>
      <c r="E4" s="7" t="s">
        <v>6</v>
      </c>
      <c r="F4" s="8" t="s">
        <v>7</v>
      </c>
      <c r="G4" s="7" t="s">
        <v>5</v>
      </c>
      <c r="H4" s="7" t="s">
        <v>6</v>
      </c>
      <c r="I4" s="8" t="s">
        <v>7</v>
      </c>
      <c r="J4" s="93" t="s">
        <v>5</v>
      </c>
      <c r="K4" s="93" t="s">
        <v>6</v>
      </c>
      <c r="L4" s="8" t="s">
        <v>7</v>
      </c>
    </row>
    <row r="5" spans="1:12" ht="12" customHeight="1">
      <c r="A5" s="102">
        <v>1</v>
      </c>
      <c r="B5" s="102">
        <v>2</v>
      </c>
      <c r="C5" s="102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103">
        <v>10</v>
      </c>
      <c r="K5" s="103">
        <v>11</v>
      </c>
      <c r="L5" s="103">
        <v>12</v>
      </c>
    </row>
    <row r="6" spans="1:12" ht="27.75" customHeight="1">
      <c r="A6" s="10">
        <v>1</v>
      </c>
      <c r="B6" s="104" t="s">
        <v>8</v>
      </c>
      <c r="C6" s="11" t="s">
        <v>9</v>
      </c>
      <c r="D6" s="12">
        <f>D7+D14+D17+D20</f>
        <v>210929.90999999997</v>
      </c>
      <c r="E6" s="12">
        <f>E7+E14+E17+E20</f>
        <v>202718.05914148048</v>
      </c>
      <c r="F6" s="95">
        <f>E6/D6</f>
        <v>0.96106834323060442</v>
      </c>
      <c r="G6" s="12">
        <f>G7+G14+G17+G20</f>
        <v>257797.15</v>
      </c>
      <c r="H6" s="12">
        <f>H7+H14+H17+H20</f>
        <v>266312.36004387646</v>
      </c>
      <c r="I6" s="95">
        <f>H6/G6</f>
        <v>1.0330306601290062</v>
      </c>
      <c r="J6" s="14">
        <f>J7+J14+J17+J20</f>
        <v>215047.37</v>
      </c>
      <c r="K6" s="14">
        <f>K7+K14+K17+K20</f>
        <v>208686.20989329412</v>
      </c>
      <c r="L6" s="95">
        <f>K6/J6</f>
        <v>0.97041972609706462</v>
      </c>
    </row>
    <row r="7" spans="1:12" ht="25.5" customHeight="1">
      <c r="A7" s="6" t="s">
        <v>10</v>
      </c>
      <c r="B7" s="15" t="s">
        <v>11</v>
      </c>
      <c r="C7" s="6" t="s">
        <v>9</v>
      </c>
      <c r="D7" s="16">
        <f>D8+D11</f>
        <v>170532.11</v>
      </c>
      <c r="E7" s="16">
        <f>E8+E11</f>
        <v>162898.20236</v>
      </c>
      <c r="F7" s="75">
        <f t="shared" ref="F7:F19" si="0">E7/D7</f>
        <v>0.95523477871704054</v>
      </c>
      <c r="G7" s="99"/>
      <c r="H7" s="99"/>
      <c r="I7" s="75"/>
      <c r="J7" s="86">
        <f>J8+J11</f>
        <v>170532.11</v>
      </c>
      <c r="K7" s="86">
        <f>K8+K11</f>
        <v>162898.20236</v>
      </c>
      <c r="L7" s="75">
        <f t="shared" ref="L7:L19" si="1">K7/J7</f>
        <v>0.95523477871704054</v>
      </c>
    </row>
    <row r="8" spans="1:12" ht="15" customHeight="1">
      <c r="A8" s="6" t="s">
        <v>12</v>
      </c>
      <c r="B8" s="19" t="s">
        <v>13</v>
      </c>
      <c r="C8" s="6" t="s">
        <v>9</v>
      </c>
      <c r="D8" s="16">
        <v>169154.78</v>
      </c>
      <c r="E8" s="16">
        <f>'[1]2014 (факт)'!E7</f>
        <v>161340.75159</v>
      </c>
      <c r="F8" s="17">
        <f t="shared" si="0"/>
        <v>0.95380545314770293</v>
      </c>
      <c r="G8" s="16"/>
      <c r="H8" s="16"/>
      <c r="I8" s="17"/>
      <c r="J8" s="20">
        <f>D8+G8</f>
        <v>169154.78</v>
      </c>
      <c r="K8" s="20">
        <f>E8+H8</f>
        <v>161340.75159</v>
      </c>
      <c r="L8" s="17">
        <f t="shared" si="1"/>
        <v>0.95380545314770293</v>
      </c>
    </row>
    <row r="9" spans="1:12" ht="15" customHeight="1">
      <c r="A9" s="6"/>
      <c r="B9" s="21" t="s">
        <v>13</v>
      </c>
      <c r="C9" s="22" t="s">
        <v>14</v>
      </c>
      <c r="D9" s="23">
        <v>44.302</v>
      </c>
      <c r="E9" s="24">
        <f>'[1]2014 (факт)'!E8</f>
        <v>41.992381999999999</v>
      </c>
      <c r="F9" s="17">
        <f t="shared" si="0"/>
        <v>0.94786650715543319</v>
      </c>
      <c r="G9" s="25"/>
      <c r="H9" s="25"/>
      <c r="I9" s="17"/>
      <c r="J9" s="20">
        <f>D9+G9</f>
        <v>44.302</v>
      </c>
      <c r="K9" s="20">
        <f>E9+H9</f>
        <v>41.992381999999999</v>
      </c>
      <c r="L9" s="17">
        <f t="shared" si="1"/>
        <v>0.94786650715543319</v>
      </c>
    </row>
    <row r="10" spans="1:12" ht="15" customHeight="1">
      <c r="A10" s="6"/>
      <c r="B10" s="26" t="s">
        <v>15</v>
      </c>
      <c r="C10" s="6" t="s">
        <v>16</v>
      </c>
      <c r="D10" s="16">
        <f>D8/D9</f>
        <v>3818.2199449234799</v>
      </c>
      <c r="E10" s="16">
        <f>E8/E9</f>
        <v>3842.1433580500388</v>
      </c>
      <c r="F10" s="17">
        <f t="shared" si="0"/>
        <v>1.006265593253308</v>
      </c>
      <c r="G10" s="16"/>
      <c r="H10" s="16"/>
      <c r="I10" s="17"/>
      <c r="J10" s="94">
        <f>J8/J9</f>
        <v>3818.2199449234799</v>
      </c>
      <c r="K10" s="94">
        <f>K8/K9</f>
        <v>3842.1433580500388</v>
      </c>
      <c r="L10" s="17">
        <f t="shared" si="1"/>
        <v>1.006265593253308</v>
      </c>
    </row>
    <row r="11" spans="1:12" ht="15" customHeight="1">
      <c r="A11" s="6" t="s">
        <v>17</v>
      </c>
      <c r="B11" s="27" t="s">
        <v>18</v>
      </c>
      <c r="C11" s="6" t="s">
        <v>9</v>
      </c>
      <c r="D11" s="16">
        <v>1377.33</v>
      </c>
      <c r="E11" s="16">
        <f>'[1]2014 (факт)'!E10</f>
        <v>1557.4507699999999</v>
      </c>
      <c r="F11" s="17">
        <f t="shared" si="0"/>
        <v>1.130775318914131</v>
      </c>
      <c r="G11" s="16"/>
      <c r="H11" s="16"/>
      <c r="I11" s="17"/>
      <c r="J11" s="20">
        <f>D11+G11</f>
        <v>1377.33</v>
      </c>
      <c r="K11" s="20">
        <f>E11+H11</f>
        <v>1557.4507699999999</v>
      </c>
      <c r="L11" s="17">
        <f t="shared" si="1"/>
        <v>1.130775318914131</v>
      </c>
    </row>
    <row r="12" spans="1:12" ht="15" customHeight="1">
      <c r="A12" s="6"/>
      <c r="B12" s="21" t="s">
        <v>19</v>
      </c>
      <c r="C12" s="22" t="s">
        <v>20</v>
      </c>
      <c r="D12" s="23">
        <v>0.60314999999999996</v>
      </c>
      <c r="E12" s="23">
        <f>'[1]2014 (факт)'!E11</f>
        <v>0.68300000000000005</v>
      </c>
      <c r="F12" s="17">
        <f t="shared" si="0"/>
        <v>1.1323882947857085</v>
      </c>
      <c r="G12" s="25"/>
      <c r="H12" s="25"/>
      <c r="I12" s="17"/>
      <c r="J12" s="20">
        <f>D12+G12</f>
        <v>0.60314999999999996</v>
      </c>
      <c r="K12" s="20">
        <f>E12+H12</f>
        <v>0.68300000000000005</v>
      </c>
      <c r="L12" s="17">
        <f t="shared" si="1"/>
        <v>1.1323882947857085</v>
      </c>
    </row>
    <row r="13" spans="1:12" ht="15" customHeight="1">
      <c r="A13" s="6"/>
      <c r="B13" s="26" t="s">
        <v>15</v>
      </c>
      <c r="C13" s="6" t="s">
        <v>21</v>
      </c>
      <c r="D13" s="16">
        <f>D11/D12</f>
        <v>2283.5613031584185</v>
      </c>
      <c r="E13" s="16">
        <f>E11/E12</f>
        <v>2280.3085944363102</v>
      </c>
      <c r="F13" s="17">
        <f t="shared" si="0"/>
        <v>0.99857559824752262</v>
      </c>
      <c r="G13" s="16"/>
      <c r="H13" s="16"/>
      <c r="I13" s="17"/>
      <c r="J13" s="94">
        <f>J11/J12</f>
        <v>2283.5613031584185</v>
      </c>
      <c r="K13" s="94">
        <f>K11/K12</f>
        <v>2280.3085944363102</v>
      </c>
      <c r="L13" s="17">
        <f t="shared" si="1"/>
        <v>0.99857559824752262</v>
      </c>
    </row>
    <row r="14" spans="1:12" ht="15" customHeight="1">
      <c r="A14" s="6" t="s">
        <v>22</v>
      </c>
      <c r="B14" s="28" t="s">
        <v>23</v>
      </c>
      <c r="C14" s="29" t="s">
        <v>9</v>
      </c>
      <c r="D14" s="16">
        <v>39933.75</v>
      </c>
      <c r="E14" s="16">
        <f>'[1]2014 (факт)'!E23</f>
        <v>39161.33741</v>
      </c>
      <c r="F14" s="17">
        <f t="shared" si="0"/>
        <v>0.98065764948195444</v>
      </c>
      <c r="G14" s="16">
        <v>2062.98</v>
      </c>
      <c r="H14" s="16">
        <f>'[1]2014 (факт)'!H23</f>
        <v>2458.826</v>
      </c>
      <c r="I14" s="17">
        <f t="shared" ref="I14:I29" si="2">H14/G14</f>
        <v>1.1918806774665776</v>
      </c>
      <c r="J14" s="20">
        <f>G14+D14</f>
        <v>41996.73</v>
      </c>
      <c r="K14" s="20">
        <f>H14+E14</f>
        <v>41620.163410000001</v>
      </c>
      <c r="L14" s="17">
        <f t="shared" si="1"/>
        <v>0.99103343069805672</v>
      </c>
    </row>
    <row r="15" spans="1:12" ht="15" customHeight="1">
      <c r="A15" s="30" t="s">
        <v>24</v>
      </c>
      <c r="B15" s="31" t="s">
        <v>25</v>
      </c>
      <c r="C15" s="32" t="s">
        <v>26</v>
      </c>
      <c r="D15" s="25">
        <v>11763.8</v>
      </c>
      <c r="E15" s="18">
        <f>'[1]2014 (факт)'!E24</f>
        <v>11574.699000000001</v>
      </c>
      <c r="F15" s="17">
        <f t="shared" si="0"/>
        <v>0.98392517723864747</v>
      </c>
      <c r="G15" s="16">
        <v>607.72</v>
      </c>
      <c r="H15" s="18">
        <f>'[1]2014 (факт)'!H24</f>
        <v>553.91999999999996</v>
      </c>
      <c r="I15" s="17">
        <f t="shared" si="2"/>
        <v>0.91147238860001301</v>
      </c>
      <c r="J15" s="20">
        <f>G15+D15</f>
        <v>12371.519999999999</v>
      </c>
      <c r="K15" s="20">
        <f>H15+E15</f>
        <v>12128.619000000001</v>
      </c>
      <c r="L15" s="17">
        <f t="shared" si="1"/>
        <v>0.98036611507720972</v>
      </c>
    </row>
    <row r="16" spans="1:12" ht="15" customHeight="1">
      <c r="A16" s="6" t="s">
        <v>27</v>
      </c>
      <c r="B16" s="28" t="s">
        <v>15</v>
      </c>
      <c r="C16" s="29" t="s">
        <v>28</v>
      </c>
      <c r="D16" s="33">
        <f>D14/D15</f>
        <v>3.3946301365205125</v>
      </c>
      <c r="E16" s="16">
        <f>E14/E15</f>
        <v>3.3833568726063632</v>
      </c>
      <c r="F16" s="17">
        <f t="shared" si="0"/>
        <v>0.9966790891906403</v>
      </c>
      <c r="G16" s="16">
        <f>G14/G15</f>
        <v>3.3946225235305731</v>
      </c>
      <c r="H16" s="16">
        <f>H14/H15</f>
        <v>4.4389550837666096</v>
      </c>
      <c r="I16" s="17">
        <f t="shared" si="2"/>
        <v>1.307643207159858</v>
      </c>
      <c r="J16" s="20">
        <f>J14/J15</f>
        <v>3.3946297625514092</v>
      </c>
      <c r="K16" s="20">
        <f>K14/K15</f>
        <v>3.4315665625245546</v>
      </c>
      <c r="L16" s="17">
        <f t="shared" si="1"/>
        <v>1.0108809509598431</v>
      </c>
    </row>
    <row r="17" spans="1:12" ht="22.5" customHeight="1">
      <c r="A17" s="6" t="s">
        <v>29</v>
      </c>
      <c r="B17" s="34" t="s">
        <v>30</v>
      </c>
      <c r="C17" s="6" t="s">
        <v>9</v>
      </c>
      <c r="D17" s="16">
        <v>464.05</v>
      </c>
      <c r="E17" s="16">
        <f>'[1]2014 (факт)'!E13</f>
        <v>658.51937148046829</v>
      </c>
      <c r="F17" s="17">
        <f t="shared" si="0"/>
        <v>1.4190698663516179</v>
      </c>
      <c r="G17" s="16">
        <v>2054.48</v>
      </c>
      <c r="H17" s="16">
        <f>'[1]2014 (факт)'!H13</f>
        <v>3509.324751813635</v>
      </c>
      <c r="I17" s="17">
        <f t="shared" si="2"/>
        <v>1.7081328374156162</v>
      </c>
      <c r="J17" s="20">
        <f>G17+D17</f>
        <v>2518.5300000000002</v>
      </c>
      <c r="K17" s="20">
        <f>H17+E17</f>
        <v>4167.8441232941032</v>
      </c>
      <c r="L17" s="17">
        <f t="shared" si="1"/>
        <v>1.6548717399809028</v>
      </c>
    </row>
    <row r="18" spans="1:12" ht="15" customHeight="1">
      <c r="A18" s="30" t="s">
        <v>31</v>
      </c>
      <c r="B18" s="36" t="s">
        <v>19</v>
      </c>
      <c r="C18" s="22" t="s">
        <v>32</v>
      </c>
      <c r="D18" s="37">
        <v>15.68</v>
      </c>
      <c r="E18" s="37">
        <f>'[1]2014 (факт)'!E14</f>
        <v>15.669808</v>
      </c>
      <c r="F18" s="17">
        <f t="shared" si="0"/>
        <v>0.99934999999999996</v>
      </c>
      <c r="G18" s="37">
        <v>69.42</v>
      </c>
      <c r="H18" s="37">
        <f>'[1]2014 (факт)'!H14</f>
        <v>83.506191999999999</v>
      </c>
      <c r="I18" s="17">
        <f t="shared" si="2"/>
        <v>1.202912590031691</v>
      </c>
      <c r="J18" s="20">
        <f>G18+D18</f>
        <v>85.1</v>
      </c>
      <c r="K18" s="20">
        <f>H18+E18</f>
        <v>99.176000000000002</v>
      </c>
      <c r="L18" s="17">
        <f t="shared" si="1"/>
        <v>1.1654054054054055</v>
      </c>
    </row>
    <row r="19" spans="1:12" ht="15" customHeight="1">
      <c r="A19" s="6" t="s">
        <v>33</v>
      </c>
      <c r="B19" s="19" t="s">
        <v>15</v>
      </c>
      <c r="C19" s="6" t="s">
        <v>34</v>
      </c>
      <c r="D19" s="16">
        <f>D17/D18</f>
        <v>29.595025510204081</v>
      </c>
      <c r="E19" s="16">
        <f>E17/E18</f>
        <v>42.024724966666362</v>
      </c>
      <c r="F19" s="17">
        <f t="shared" si="0"/>
        <v>1.4199928617117306</v>
      </c>
      <c r="G19" s="16">
        <f>G17/G18</f>
        <v>29.594929415154134</v>
      </c>
      <c r="H19" s="16">
        <f>H17/H18</f>
        <v>42.024724966666362</v>
      </c>
      <c r="I19" s="17">
        <f t="shared" si="2"/>
        <v>1.4199974724436251</v>
      </c>
      <c r="J19" s="94">
        <f>J17/J18</f>
        <v>29.594947121034082</v>
      </c>
      <c r="K19" s="94">
        <f>K17/K18</f>
        <v>42.024724966666362</v>
      </c>
      <c r="L19" s="17">
        <f t="shared" si="1"/>
        <v>1.4199966228964145</v>
      </c>
    </row>
    <row r="20" spans="1:12" ht="15" customHeight="1">
      <c r="A20" s="6" t="s">
        <v>35</v>
      </c>
      <c r="B20" s="19" t="s">
        <v>36</v>
      </c>
      <c r="C20" s="6" t="s">
        <v>9</v>
      </c>
      <c r="D20" s="16"/>
      <c r="E20" s="16"/>
      <c r="F20" s="17"/>
      <c r="G20" s="16">
        <v>253679.69</v>
      </c>
      <c r="H20" s="16">
        <f>H21*H22</f>
        <v>260344.20929206285</v>
      </c>
      <c r="I20" s="17">
        <f t="shared" si="2"/>
        <v>1.0262713948131317</v>
      </c>
      <c r="J20" s="5"/>
      <c r="K20" s="20"/>
      <c r="L20" s="5"/>
    </row>
    <row r="21" spans="1:12" ht="15" customHeight="1">
      <c r="A21" s="6" t="s">
        <v>37</v>
      </c>
      <c r="B21" s="36" t="s">
        <v>19</v>
      </c>
      <c r="C21" s="22" t="s">
        <v>38</v>
      </c>
      <c r="D21" s="16"/>
      <c r="E21" s="16"/>
      <c r="F21" s="17"/>
      <c r="G21" s="16">
        <f>G60</f>
        <v>298.661</v>
      </c>
      <c r="H21" s="16">
        <f>H60</f>
        <v>281.574051</v>
      </c>
      <c r="I21" s="17">
        <f t="shared" si="2"/>
        <v>0.94278814776619646</v>
      </c>
      <c r="J21" s="5"/>
      <c r="K21" s="20"/>
      <c r="L21" s="5"/>
    </row>
    <row r="22" spans="1:12" ht="15" customHeight="1">
      <c r="A22" s="6" t="s">
        <v>39</v>
      </c>
      <c r="B22" s="19" t="s">
        <v>15</v>
      </c>
      <c r="C22" s="6" t="s">
        <v>40</v>
      </c>
      <c r="D22" s="16"/>
      <c r="E22" s="16"/>
      <c r="F22" s="17"/>
      <c r="G22" s="16">
        <v>849.39</v>
      </c>
      <c r="H22" s="16">
        <f>E69</f>
        <v>924.60298939998154</v>
      </c>
      <c r="I22" s="17">
        <f t="shared" si="2"/>
        <v>1.0885494171110814</v>
      </c>
      <c r="J22" s="5"/>
      <c r="K22" s="20"/>
      <c r="L22" s="5"/>
    </row>
    <row r="23" spans="1:12" ht="17.25" customHeight="1">
      <c r="A23" s="38" t="s">
        <v>41</v>
      </c>
      <c r="B23" s="39" t="s">
        <v>42</v>
      </c>
      <c r="C23" s="38" t="s">
        <v>9</v>
      </c>
      <c r="D23" s="40">
        <f>D24+D27+D28+D29</f>
        <v>34083.629999999997</v>
      </c>
      <c r="E23" s="40">
        <f>E24+E27+E28+E29</f>
        <v>45584.724490000008</v>
      </c>
      <c r="F23" s="95">
        <f>E23/D23</f>
        <v>1.3374374880257769</v>
      </c>
      <c r="G23" s="40">
        <f>G24+G27+G28+G29</f>
        <v>11600.519999999999</v>
      </c>
      <c r="H23" s="40">
        <f>H24+H27+H28+H29</f>
        <v>8949.128999999999</v>
      </c>
      <c r="I23" s="95">
        <f>H23/G23</f>
        <v>0.77144205604576344</v>
      </c>
      <c r="J23" s="40">
        <f>J24+J27+J28+J29</f>
        <v>45684.15</v>
      </c>
      <c r="K23" s="40">
        <f>K24+K27+K28+K29</f>
        <v>54533.853490000001</v>
      </c>
      <c r="L23" s="95">
        <f>K23/J23</f>
        <v>1.1937149643804252</v>
      </c>
    </row>
    <row r="24" spans="1:12" s="42" customFormat="1" ht="15" customHeight="1">
      <c r="A24" s="32" t="s">
        <v>43</v>
      </c>
      <c r="B24" s="28" t="s">
        <v>44</v>
      </c>
      <c r="C24" s="29" t="s">
        <v>9</v>
      </c>
      <c r="D24" s="16">
        <v>25740</v>
      </c>
      <c r="E24" s="16">
        <f>'[1]2014 (факт)'!E16</f>
        <v>28342.842970000002</v>
      </c>
      <c r="F24" s="17">
        <f t="shared" ref="F24:F37" si="3">E24/D24</f>
        <v>1.1011205505050505</v>
      </c>
      <c r="G24" s="16">
        <v>5148</v>
      </c>
      <c r="H24" s="16">
        <f>'[1]2014 (факт)'!H16</f>
        <v>3909.5749999999998</v>
      </c>
      <c r="I24" s="17">
        <f t="shared" si="2"/>
        <v>0.75943570318570319</v>
      </c>
      <c r="J24" s="20">
        <f>G24+D24</f>
        <v>30888</v>
      </c>
      <c r="K24" s="20">
        <f>H24+E24</f>
        <v>32252.417970000002</v>
      </c>
      <c r="L24" s="17">
        <f t="shared" ref="L24:L37" si="4">K24/J24</f>
        <v>1.044173075951826</v>
      </c>
    </row>
    <row r="25" spans="1:12" s="106" customFormat="1" ht="15" customHeight="1">
      <c r="A25" s="105" t="s">
        <v>45</v>
      </c>
      <c r="B25" s="101" t="s">
        <v>46</v>
      </c>
      <c r="C25" s="105" t="s">
        <v>47</v>
      </c>
      <c r="D25" s="16">
        <f>151+14</f>
        <v>165</v>
      </c>
      <c r="E25" s="16">
        <f>'[1]2014 (факт)'!E17</f>
        <v>158.5</v>
      </c>
      <c r="F25" s="17">
        <f t="shared" si="3"/>
        <v>0.96060606060606057</v>
      </c>
      <c r="G25" s="16">
        <v>33</v>
      </c>
      <c r="H25" s="16">
        <f>'[1]2014 (факт)'!H17</f>
        <v>20.100000000000001</v>
      </c>
      <c r="I25" s="17">
        <f t="shared" si="2"/>
        <v>0.60909090909090913</v>
      </c>
      <c r="J25" s="18">
        <f>G25+D25</f>
        <v>198</v>
      </c>
      <c r="K25" s="18">
        <f>H25+E25</f>
        <v>178.6</v>
      </c>
      <c r="L25" s="17">
        <f t="shared" si="4"/>
        <v>0.90202020202020194</v>
      </c>
    </row>
    <row r="26" spans="1:12" s="106" customFormat="1" ht="15" customHeight="1">
      <c r="A26" s="107" t="s">
        <v>48</v>
      </c>
      <c r="B26" s="101" t="s">
        <v>49</v>
      </c>
      <c r="C26" s="105" t="s">
        <v>50</v>
      </c>
      <c r="D26" s="16">
        <f>D24/D25/12*1000</f>
        <v>13000</v>
      </c>
      <c r="E26" s="16">
        <f>E24/E25/12*1000</f>
        <v>14901.59987907466</v>
      </c>
      <c r="F26" s="17">
        <f t="shared" si="3"/>
        <v>1.1462769137749738</v>
      </c>
      <c r="G26" s="16">
        <f>G24/G25/12*1000</f>
        <v>13000</v>
      </c>
      <c r="H26" s="16">
        <f>H24/H25/12*1000</f>
        <v>16208.851575456052</v>
      </c>
      <c r="I26" s="17">
        <f t="shared" si="2"/>
        <v>1.2468347365735424</v>
      </c>
      <c r="J26" s="18">
        <f>J24/J25/12*1000</f>
        <v>13000</v>
      </c>
      <c r="K26" s="18">
        <f>K24/K25/12*1000</f>
        <v>15048.720590705487</v>
      </c>
      <c r="L26" s="17">
        <f t="shared" si="4"/>
        <v>1.1575938915927297</v>
      </c>
    </row>
    <row r="27" spans="1:12" s="42" customFormat="1" ht="15" customHeight="1">
      <c r="A27" s="29" t="s">
        <v>51</v>
      </c>
      <c r="B27" s="28" t="s">
        <v>52</v>
      </c>
      <c r="C27" s="29" t="s">
        <v>9</v>
      </c>
      <c r="D27" s="16">
        <v>604.78</v>
      </c>
      <c r="E27" s="18">
        <f>'[1]2014 (факт)'!E21</f>
        <v>739.72180000000026</v>
      </c>
      <c r="F27" s="17">
        <f t="shared" si="3"/>
        <v>1.2231254340421316</v>
      </c>
      <c r="G27" s="16">
        <v>4933.8999999999996</v>
      </c>
      <c r="H27" s="16">
        <f>'[1]2014 (факт)'!H21</f>
        <v>3099.2269999999999</v>
      </c>
      <c r="I27" s="17">
        <f t="shared" si="2"/>
        <v>0.62814953687752084</v>
      </c>
      <c r="J27" s="20">
        <f t="shared" ref="J27:K41" si="5">G27+D27</f>
        <v>5538.6799999999994</v>
      </c>
      <c r="K27" s="20">
        <f t="shared" si="5"/>
        <v>3838.9488000000001</v>
      </c>
      <c r="L27" s="17">
        <f t="shared" si="4"/>
        <v>0.69311619375013556</v>
      </c>
    </row>
    <row r="28" spans="1:12" s="42" customFormat="1" ht="15" customHeight="1">
      <c r="A28" s="29" t="s">
        <v>53</v>
      </c>
      <c r="B28" s="28" t="s">
        <v>54</v>
      </c>
      <c r="C28" s="29" t="s">
        <v>9</v>
      </c>
      <c r="D28" s="16">
        <v>2932.39</v>
      </c>
      <c r="E28" s="16">
        <f>'[1]2014 (факт)'!E26</f>
        <v>6830.6969099999997</v>
      </c>
      <c r="F28" s="17">
        <f t="shared" si="3"/>
        <v>2.3293957863722081</v>
      </c>
      <c r="G28" s="16">
        <v>620.04999999999995</v>
      </c>
      <c r="H28" s="16">
        <f>'[1]2014 (факт)'!H26</f>
        <v>605.43799999999999</v>
      </c>
      <c r="I28" s="17">
        <f t="shared" si="2"/>
        <v>0.976434158535602</v>
      </c>
      <c r="J28" s="20">
        <f t="shared" si="5"/>
        <v>3552.4399999999996</v>
      </c>
      <c r="K28" s="20">
        <f t="shared" si="5"/>
        <v>7436.1349099999998</v>
      </c>
      <c r="L28" s="17">
        <f t="shared" si="4"/>
        <v>2.0932471512537862</v>
      </c>
    </row>
    <row r="29" spans="1:12" s="42" customFormat="1" ht="15" customHeight="1">
      <c r="A29" s="43" t="s">
        <v>55</v>
      </c>
      <c r="B29" s="28" t="s">
        <v>56</v>
      </c>
      <c r="C29" s="29" t="s">
        <v>9</v>
      </c>
      <c r="D29" s="16">
        <v>4806.46</v>
      </c>
      <c r="E29" s="16">
        <f>'[1]2014 (факт)'!E27</f>
        <v>9671.4628100000009</v>
      </c>
      <c r="F29" s="17">
        <f t="shared" si="3"/>
        <v>2.0121800264643834</v>
      </c>
      <c r="G29" s="16">
        <v>898.57</v>
      </c>
      <c r="H29" s="16">
        <f>'[1]2014 (факт)'!H27</f>
        <v>1334.8889999999999</v>
      </c>
      <c r="I29" s="17">
        <f t="shared" si="2"/>
        <v>1.4855704063122515</v>
      </c>
      <c r="J29" s="20">
        <f t="shared" si="5"/>
        <v>5705.03</v>
      </c>
      <c r="K29" s="20">
        <f t="shared" si="5"/>
        <v>11006.35181</v>
      </c>
      <c r="L29" s="17">
        <f t="shared" si="4"/>
        <v>1.9292364474858152</v>
      </c>
    </row>
    <row r="30" spans="1:12" s="42" customFormat="1" ht="18.75" customHeight="1">
      <c r="A30" s="38">
        <v>3</v>
      </c>
      <c r="B30" s="39" t="s">
        <v>57</v>
      </c>
      <c r="C30" s="38" t="s">
        <v>9</v>
      </c>
      <c r="D30" s="40">
        <f>D31+D32+D33+D34+D35+D40+D41</f>
        <v>16564.48</v>
      </c>
      <c r="E30" s="40">
        <f>E31+E32+E33+E34+E35+E40+E41</f>
        <v>18735.095474564485</v>
      </c>
      <c r="F30" s="95">
        <f>E30/D30</f>
        <v>1.1310403631484047</v>
      </c>
      <c r="G30" s="40">
        <f>G31+G32+G33+G34+G35+G40+G41</f>
        <v>3442.76</v>
      </c>
      <c r="H30" s="40">
        <f>H31+H32+H33+H34+H35+H40+H41</f>
        <v>3684.0091600000001</v>
      </c>
      <c r="I30" s="95">
        <f>H30/G30</f>
        <v>1.0700743473259826</v>
      </c>
      <c r="J30" s="40">
        <f>J31+J32+J33+J34+J35+J40+J41</f>
        <v>20007.240000000002</v>
      </c>
      <c r="K30" s="40">
        <f>K31+K32+K33+K34+K35+K40+K41</f>
        <v>22419.104634564486</v>
      </c>
      <c r="L30" s="95">
        <f>K30/J30</f>
        <v>1.1205495927756395</v>
      </c>
    </row>
    <row r="31" spans="1:12" s="42" customFormat="1" ht="16.5" customHeight="1">
      <c r="A31" s="29" t="s">
        <v>58</v>
      </c>
      <c r="B31" s="28" t="s">
        <v>59</v>
      </c>
      <c r="C31" s="6" t="s">
        <v>9</v>
      </c>
      <c r="D31" s="16">
        <v>45.74</v>
      </c>
      <c r="E31" s="99">
        <f>'[1]2014 (факт)'!E28</f>
        <v>568.19899999999996</v>
      </c>
      <c r="F31" s="75">
        <f t="shared" si="3"/>
        <v>12.422365544381284</v>
      </c>
      <c r="G31" s="99"/>
      <c r="H31" s="99"/>
      <c r="I31" s="75"/>
      <c r="J31" s="100">
        <f t="shared" si="5"/>
        <v>45.74</v>
      </c>
      <c r="K31" s="100">
        <f t="shared" si="5"/>
        <v>568.19899999999996</v>
      </c>
      <c r="L31" s="75">
        <f t="shared" si="4"/>
        <v>12.422365544381284</v>
      </c>
    </row>
    <row r="32" spans="1:12" s="42" customFormat="1" ht="16.5" customHeight="1">
      <c r="A32" s="29" t="s">
        <v>60</v>
      </c>
      <c r="B32" s="34" t="s">
        <v>61</v>
      </c>
      <c r="C32" s="6" t="s">
        <v>9</v>
      </c>
      <c r="D32" s="16">
        <v>7773.48</v>
      </c>
      <c r="E32" s="16">
        <f>'[1]2014 (факт)'!E19</f>
        <v>8636.4699600000004</v>
      </c>
      <c r="F32" s="17">
        <f t="shared" si="3"/>
        <v>1.1110171969311042</v>
      </c>
      <c r="G32" s="16">
        <v>1554.7</v>
      </c>
      <c r="H32" s="16">
        <f>'[1]2014 (факт)'!H19</f>
        <v>1188.7339999999999</v>
      </c>
      <c r="I32" s="17">
        <f>H32/G32</f>
        <v>0.76460667652923386</v>
      </c>
      <c r="J32" s="20">
        <f t="shared" si="5"/>
        <v>9328.18</v>
      </c>
      <c r="K32" s="20">
        <f t="shared" si="5"/>
        <v>9825.2039600000007</v>
      </c>
      <c r="L32" s="17">
        <f t="shared" si="4"/>
        <v>1.0532819864110685</v>
      </c>
    </row>
    <row r="33" spans="1:12" s="42" customFormat="1" ht="16.5" customHeight="1">
      <c r="A33" s="29" t="s">
        <v>62</v>
      </c>
      <c r="B33" s="44" t="s">
        <v>63</v>
      </c>
      <c r="C33" s="6" t="s">
        <v>9</v>
      </c>
      <c r="D33" s="16">
        <v>6901.1</v>
      </c>
      <c r="E33" s="16">
        <f>'[1]2014 (факт)'!E20</f>
        <v>8555.6128900000003</v>
      </c>
      <c r="F33" s="17">
        <f t="shared" si="3"/>
        <v>1.2397462563939081</v>
      </c>
      <c r="G33" s="16">
        <v>1478.73</v>
      </c>
      <c r="H33" s="16">
        <f>'[1]2014 (факт)'!H20</f>
        <v>1736.597</v>
      </c>
      <c r="I33" s="17">
        <f>H33/G33</f>
        <v>1.1743840998694826</v>
      </c>
      <c r="J33" s="20">
        <f t="shared" si="5"/>
        <v>8379.83</v>
      </c>
      <c r="K33" s="20">
        <f t="shared" si="5"/>
        <v>10292.20989</v>
      </c>
      <c r="L33" s="17">
        <f t="shared" si="4"/>
        <v>1.2282122537092042</v>
      </c>
    </row>
    <row r="34" spans="1:12" ht="15" customHeight="1">
      <c r="A34" s="6" t="s">
        <v>64</v>
      </c>
      <c r="B34" s="28" t="s">
        <v>65</v>
      </c>
      <c r="C34" s="6" t="s">
        <v>9</v>
      </c>
      <c r="D34" s="16"/>
      <c r="E34" s="16"/>
      <c r="F34" s="17"/>
      <c r="G34" s="16"/>
      <c r="H34" s="16"/>
      <c r="I34" s="17"/>
      <c r="J34" s="41"/>
      <c r="K34" s="20"/>
      <c r="L34" s="17"/>
    </row>
    <row r="35" spans="1:12" ht="15" customHeight="1">
      <c r="A35" s="6" t="s">
        <v>66</v>
      </c>
      <c r="B35" s="28" t="s">
        <v>67</v>
      </c>
      <c r="C35" s="6" t="s">
        <v>9</v>
      </c>
      <c r="D35" s="16">
        <f>D36+D37+D38+D39</f>
        <v>853.28</v>
      </c>
      <c r="E35" s="16">
        <f>E36+E37+E38+E39</f>
        <v>790.49845456448452</v>
      </c>
      <c r="F35" s="17">
        <f t="shared" si="3"/>
        <v>0.92642327789762391</v>
      </c>
      <c r="G35" s="16">
        <f>G36+G37+G38+G39</f>
        <v>409.33</v>
      </c>
      <c r="H35" s="16">
        <f>H36+H37+H38+H39</f>
        <v>729.09216000000004</v>
      </c>
      <c r="I35" s="17">
        <f>H35/G35</f>
        <v>1.7811842767449249</v>
      </c>
      <c r="J35" s="20">
        <f t="shared" si="5"/>
        <v>1262.6099999999999</v>
      </c>
      <c r="K35" s="20">
        <f t="shared" si="5"/>
        <v>1519.5906145644844</v>
      </c>
      <c r="L35" s="17">
        <f t="shared" si="4"/>
        <v>1.2035312682178063</v>
      </c>
    </row>
    <row r="36" spans="1:12" ht="15" customHeight="1">
      <c r="A36" s="6" t="s">
        <v>68</v>
      </c>
      <c r="B36" s="28" t="s">
        <v>69</v>
      </c>
      <c r="C36" s="6" t="s">
        <v>9</v>
      </c>
      <c r="D36" s="16"/>
      <c r="E36" s="16"/>
      <c r="F36" s="17"/>
      <c r="G36" s="16"/>
      <c r="H36" s="16"/>
      <c r="I36" s="17"/>
      <c r="J36" s="41"/>
      <c r="K36" s="20"/>
      <c r="L36" s="17"/>
    </row>
    <row r="37" spans="1:12" ht="15" customHeight="1">
      <c r="A37" s="6" t="s">
        <v>70</v>
      </c>
      <c r="B37" s="28" t="s">
        <v>71</v>
      </c>
      <c r="C37" s="6" t="s">
        <v>9</v>
      </c>
      <c r="D37" s="16">
        <v>853.28</v>
      </c>
      <c r="E37" s="16">
        <f>'[1]2014 (факт)'!E34</f>
        <v>790.49845456448452</v>
      </c>
      <c r="F37" s="17">
        <f t="shared" si="3"/>
        <v>0.92642327789762391</v>
      </c>
      <c r="G37" s="16">
        <v>409.33</v>
      </c>
      <c r="H37" s="16">
        <f>'[1]2014 (факт)'!H34</f>
        <v>729.09216000000004</v>
      </c>
      <c r="I37" s="17">
        <f>H37/G37</f>
        <v>1.7811842767449249</v>
      </c>
      <c r="J37" s="20">
        <f t="shared" si="5"/>
        <v>1262.6099999999999</v>
      </c>
      <c r="K37" s="20">
        <f t="shared" si="5"/>
        <v>1519.5906145644844</v>
      </c>
      <c r="L37" s="17">
        <f t="shared" si="4"/>
        <v>1.2035312682178063</v>
      </c>
    </row>
    <row r="38" spans="1:12" ht="15" customHeight="1">
      <c r="A38" s="6" t="s">
        <v>72</v>
      </c>
      <c r="B38" s="28" t="s">
        <v>73</v>
      </c>
      <c r="C38" s="6" t="s">
        <v>9</v>
      </c>
      <c r="D38" s="16"/>
      <c r="E38" s="16"/>
      <c r="F38" s="17"/>
      <c r="G38" s="16"/>
      <c r="H38" s="16"/>
      <c r="I38" s="17"/>
      <c r="J38" s="41"/>
      <c r="K38" s="20"/>
      <c r="L38" s="17"/>
    </row>
    <row r="39" spans="1:12" ht="15" customHeight="1">
      <c r="A39" s="6" t="s">
        <v>74</v>
      </c>
      <c r="B39" s="28" t="s">
        <v>75</v>
      </c>
      <c r="C39" s="6" t="s">
        <v>9</v>
      </c>
      <c r="D39" s="16"/>
      <c r="E39" s="16"/>
      <c r="F39" s="17"/>
      <c r="G39" s="16"/>
      <c r="H39" s="16"/>
      <c r="I39" s="17"/>
      <c r="J39" s="41"/>
      <c r="K39" s="20"/>
      <c r="L39" s="17"/>
    </row>
    <row r="40" spans="1:12" ht="45.75" customHeight="1">
      <c r="A40" s="6" t="s">
        <v>76</v>
      </c>
      <c r="B40" s="45" t="s">
        <v>77</v>
      </c>
      <c r="C40" s="6" t="s">
        <v>9</v>
      </c>
      <c r="D40" s="16"/>
      <c r="E40" s="16"/>
      <c r="F40" s="17"/>
      <c r="G40" s="16"/>
      <c r="H40" s="16"/>
      <c r="I40" s="17"/>
      <c r="J40" s="41"/>
      <c r="K40" s="20"/>
      <c r="L40" s="17"/>
    </row>
    <row r="41" spans="1:12" ht="15" customHeight="1">
      <c r="A41" s="6" t="s">
        <v>78</v>
      </c>
      <c r="B41" s="28" t="s">
        <v>79</v>
      </c>
      <c r="C41" s="6" t="s">
        <v>9</v>
      </c>
      <c r="D41" s="16">
        <v>990.88</v>
      </c>
      <c r="E41" s="16">
        <f>'[1]2014 (факт)'!E32</f>
        <v>184.31517000000008</v>
      </c>
      <c r="F41" s="17">
        <f>E41/D41</f>
        <v>0.18601159575326989</v>
      </c>
      <c r="G41" s="16"/>
      <c r="H41" s="16">
        <f>'[1]2014 (факт)'!H32</f>
        <v>29.585999999999999</v>
      </c>
      <c r="I41" s="17"/>
      <c r="J41" s="20">
        <f t="shared" si="5"/>
        <v>990.88</v>
      </c>
      <c r="K41" s="20">
        <f t="shared" si="5"/>
        <v>213.90117000000009</v>
      </c>
      <c r="L41" s="17">
        <f>K41/J41</f>
        <v>0.21586990352010343</v>
      </c>
    </row>
    <row r="42" spans="1:12" ht="31.5" customHeight="1">
      <c r="A42" s="38" t="s">
        <v>80</v>
      </c>
      <c r="B42" s="46" t="s">
        <v>81</v>
      </c>
      <c r="C42" s="38" t="s">
        <v>9</v>
      </c>
      <c r="D42" s="40">
        <f>D43+D44+D45</f>
        <v>0</v>
      </c>
      <c r="E42" s="40">
        <f>E43+E44+E45</f>
        <v>0</v>
      </c>
      <c r="F42" s="13"/>
      <c r="G42" s="40">
        <f>G43+G44+G45</f>
        <v>0</v>
      </c>
      <c r="H42" s="40">
        <f>H43+H44+H45</f>
        <v>0</v>
      </c>
      <c r="I42" s="47"/>
      <c r="J42" s="40">
        <f>J43+J44+J45</f>
        <v>0</v>
      </c>
      <c r="K42" s="40">
        <f>K43+K44+K45</f>
        <v>0</v>
      </c>
      <c r="L42" s="95"/>
    </row>
    <row r="43" spans="1:12" ht="22.5" hidden="1" customHeight="1">
      <c r="A43" s="48" t="s">
        <v>82</v>
      </c>
      <c r="B43" s="49" t="s">
        <v>83</v>
      </c>
      <c r="C43" s="6" t="s">
        <v>9</v>
      </c>
      <c r="D43" s="50"/>
      <c r="E43" s="50"/>
      <c r="F43" s="17"/>
      <c r="G43" s="50"/>
      <c r="H43" s="50"/>
      <c r="I43" s="17"/>
      <c r="J43" s="5"/>
      <c r="K43" s="50"/>
      <c r="L43" s="95"/>
    </row>
    <row r="44" spans="1:12" ht="34.5" hidden="1" customHeight="1">
      <c r="A44" s="48" t="s">
        <v>84</v>
      </c>
      <c r="B44" s="49" t="s">
        <v>85</v>
      </c>
      <c r="C44" s="6" t="s">
        <v>9</v>
      </c>
      <c r="D44" s="50"/>
      <c r="E44" s="50"/>
      <c r="F44" s="17"/>
      <c r="G44" s="50"/>
      <c r="H44" s="50"/>
      <c r="I44" s="17"/>
      <c r="J44" s="5"/>
      <c r="K44" s="50"/>
      <c r="L44" s="95"/>
    </row>
    <row r="45" spans="1:12" ht="13.5" hidden="1" customHeight="1">
      <c r="A45" s="48" t="s">
        <v>86</v>
      </c>
      <c r="B45" s="51" t="s">
        <v>87</v>
      </c>
      <c r="C45" s="6" t="s">
        <v>9</v>
      </c>
      <c r="D45" s="50"/>
      <c r="E45" s="50"/>
      <c r="F45" s="17"/>
      <c r="G45" s="50"/>
      <c r="H45" s="50"/>
      <c r="I45" s="17"/>
      <c r="J45" s="5"/>
      <c r="K45" s="50"/>
      <c r="L45" s="95"/>
    </row>
    <row r="46" spans="1:12" ht="23.25" customHeight="1">
      <c r="A46" s="52" t="s">
        <v>88</v>
      </c>
      <c r="B46" s="53" t="s">
        <v>89</v>
      </c>
      <c r="C46" s="38" t="s">
        <v>9</v>
      </c>
      <c r="D46" s="54">
        <f>D47+D48+D49</f>
        <v>0</v>
      </c>
      <c r="E46" s="54">
        <f>E47+E48+E49</f>
        <v>0</v>
      </c>
      <c r="F46" s="13"/>
      <c r="G46" s="54">
        <f>G47+G48+G49</f>
        <v>0</v>
      </c>
      <c r="H46" s="54">
        <f>H47+H48+H49</f>
        <v>0</v>
      </c>
      <c r="I46" s="47"/>
      <c r="J46" s="54">
        <f>J47+J48+J49</f>
        <v>0</v>
      </c>
      <c r="K46" s="54">
        <f>K47+K48+K49</f>
        <v>0</v>
      </c>
      <c r="L46" s="95"/>
    </row>
    <row r="47" spans="1:12" ht="24" hidden="1" customHeight="1">
      <c r="A47" s="48" t="s">
        <v>90</v>
      </c>
      <c r="B47" s="49" t="s">
        <v>91</v>
      </c>
      <c r="C47" s="6" t="s">
        <v>9</v>
      </c>
      <c r="D47" s="50"/>
      <c r="E47" s="50"/>
      <c r="F47" s="17"/>
      <c r="G47" s="50"/>
      <c r="H47" s="50"/>
      <c r="I47" s="17"/>
      <c r="J47" s="5"/>
      <c r="K47" s="50"/>
      <c r="L47" s="95"/>
    </row>
    <row r="48" spans="1:12" ht="31.5" hidden="1" customHeight="1">
      <c r="A48" s="48" t="s">
        <v>92</v>
      </c>
      <c r="B48" s="49" t="s">
        <v>93</v>
      </c>
      <c r="C48" s="6" t="s">
        <v>9</v>
      </c>
      <c r="D48" s="50"/>
      <c r="E48" s="50"/>
      <c r="F48" s="17"/>
      <c r="G48" s="50"/>
      <c r="H48" s="50"/>
      <c r="I48" s="17"/>
      <c r="J48" s="5"/>
      <c r="K48" s="50"/>
      <c r="L48" s="95"/>
    </row>
    <row r="49" spans="1:12" ht="17.25" hidden="1" customHeight="1">
      <c r="A49" s="48" t="s">
        <v>94</v>
      </c>
      <c r="B49" s="51" t="s">
        <v>95</v>
      </c>
      <c r="C49" s="6" t="s">
        <v>9</v>
      </c>
      <c r="D49" s="50"/>
      <c r="E49" s="50"/>
      <c r="F49" s="17"/>
      <c r="G49" s="50"/>
      <c r="H49" s="50"/>
      <c r="I49" s="17"/>
      <c r="J49" s="5"/>
      <c r="K49" s="50"/>
      <c r="L49" s="95"/>
    </row>
    <row r="50" spans="1:12" ht="20.25" customHeight="1" thickBot="1">
      <c r="A50" s="52" t="s">
        <v>96</v>
      </c>
      <c r="B50" s="55" t="s">
        <v>97</v>
      </c>
      <c r="C50" s="38" t="s">
        <v>9</v>
      </c>
      <c r="D50" s="54">
        <f>D51+D52+D53</f>
        <v>0</v>
      </c>
      <c r="E50" s="54">
        <f>E51+E52+E53</f>
        <v>0</v>
      </c>
      <c r="F50" s="109"/>
      <c r="G50" s="110">
        <f>G51+G52+G53</f>
        <v>0</v>
      </c>
      <c r="H50" s="110">
        <f>H51+H52+H53</f>
        <v>0</v>
      </c>
      <c r="I50" s="111"/>
      <c r="J50" s="110">
        <f>J51+J52+J53</f>
        <v>0</v>
      </c>
      <c r="K50" s="110">
        <f>K51+K52+K53</f>
        <v>0</v>
      </c>
      <c r="L50" s="97"/>
    </row>
    <row r="51" spans="1:12" ht="22.5" hidden="1" customHeight="1">
      <c r="A51" s="48" t="s">
        <v>98</v>
      </c>
      <c r="B51" s="49" t="s">
        <v>99</v>
      </c>
      <c r="C51" s="6" t="s">
        <v>9</v>
      </c>
      <c r="D51" s="50"/>
      <c r="E51" s="50"/>
      <c r="F51" s="75"/>
      <c r="G51" s="108"/>
      <c r="H51" s="108"/>
      <c r="I51" s="75"/>
      <c r="J51" s="98"/>
      <c r="K51" s="100"/>
      <c r="L51" s="96" t="e">
        <f t="shared" ref="L51:L54" si="6">J51/K51</f>
        <v>#DIV/0!</v>
      </c>
    </row>
    <row r="52" spans="1:12" ht="22.5" hidden="1" customHeight="1">
      <c r="A52" s="48" t="s">
        <v>100</v>
      </c>
      <c r="B52" s="49" t="s">
        <v>101</v>
      </c>
      <c r="C52" s="6" t="s">
        <v>9</v>
      </c>
      <c r="D52" s="50"/>
      <c r="E52" s="50"/>
      <c r="F52" s="17"/>
      <c r="G52" s="50"/>
      <c r="H52" s="50"/>
      <c r="I52" s="17"/>
      <c r="J52" s="5"/>
      <c r="K52" s="20"/>
      <c r="L52" s="95" t="e">
        <f t="shared" si="6"/>
        <v>#DIV/0!</v>
      </c>
    </row>
    <row r="53" spans="1:12" ht="22.5" hidden="1" customHeight="1">
      <c r="A53" s="48" t="s">
        <v>102</v>
      </c>
      <c r="B53" s="49" t="s">
        <v>103</v>
      </c>
      <c r="C53" s="6" t="s">
        <v>9</v>
      </c>
      <c r="D53" s="50"/>
      <c r="E53" s="50"/>
      <c r="F53" s="17"/>
      <c r="G53" s="50"/>
      <c r="H53" s="50"/>
      <c r="I53" s="17"/>
      <c r="J53" s="5"/>
      <c r="K53" s="20"/>
      <c r="L53" s="95" t="e">
        <f t="shared" si="6"/>
        <v>#DIV/0!</v>
      </c>
    </row>
    <row r="54" spans="1:12" ht="19.5" hidden="1" customHeight="1" thickBot="1">
      <c r="A54" s="48" t="s">
        <v>104</v>
      </c>
      <c r="B54" s="56" t="s">
        <v>105</v>
      </c>
      <c r="C54" s="57" t="s">
        <v>9</v>
      </c>
      <c r="D54" s="50"/>
      <c r="E54" s="50"/>
      <c r="F54" s="58"/>
      <c r="G54" s="50"/>
      <c r="H54" s="50"/>
      <c r="I54" s="58"/>
      <c r="J54" s="5"/>
      <c r="K54" s="20"/>
      <c r="L54" s="95" t="e">
        <f t="shared" si="6"/>
        <v>#DIV/0!</v>
      </c>
    </row>
    <row r="55" spans="1:12" ht="27.75" customHeight="1" thickBot="1">
      <c r="A55" s="59" t="s">
        <v>106</v>
      </c>
      <c r="B55" s="60" t="s">
        <v>107</v>
      </c>
      <c r="C55" s="61" t="s">
        <v>9</v>
      </c>
      <c r="D55" s="62">
        <f>D6+D23+D30+D42+D46+D50</f>
        <v>261578.02</v>
      </c>
      <c r="E55" s="62">
        <f>E6+E23+E30+E42+E46+E50</f>
        <v>267037.87910604494</v>
      </c>
      <c r="F55" s="97">
        <f>E55/D55</f>
        <v>1.0208727748074742</v>
      </c>
      <c r="G55" s="62">
        <f>G6+G23+G30+G42+G46+G50</f>
        <v>272840.43</v>
      </c>
      <c r="H55" s="62">
        <f>H6+H23+H30+H42+H46+H50</f>
        <v>278945.49820387649</v>
      </c>
      <c r="I55" s="97">
        <f>H55/G55</f>
        <v>1.0223759660687988</v>
      </c>
      <c r="J55" s="62">
        <f>J6+J23+J30+J42+J46+J50</f>
        <v>280738.76</v>
      </c>
      <c r="K55" s="62">
        <f>K6+K23+K30+K42+K46+K50</f>
        <v>285639.16801785858</v>
      </c>
      <c r="L55" s="97">
        <f>K55/J55</f>
        <v>1.0174554023742877</v>
      </c>
    </row>
    <row r="56" spans="1:12" ht="15" customHeight="1" thickBot="1">
      <c r="A56" s="63"/>
      <c r="B56" s="64" t="s">
        <v>108</v>
      </c>
      <c r="C56" s="65"/>
      <c r="D56" s="66"/>
      <c r="E56" s="67"/>
      <c r="F56" s="68"/>
      <c r="G56" s="67"/>
      <c r="H56" s="67"/>
      <c r="I56" s="68"/>
      <c r="J56" s="6"/>
      <c r="K56" s="20"/>
      <c r="L56" s="98"/>
    </row>
    <row r="57" spans="1:12" ht="15" customHeight="1" thickBot="1">
      <c r="A57" s="69"/>
      <c r="B57" s="70" t="s">
        <v>109</v>
      </c>
      <c r="C57" s="71" t="s">
        <v>38</v>
      </c>
      <c r="D57" s="72">
        <f>D58+D60-D59</f>
        <v>312.267</v>
      </c>
      <c r="E57" s="72">
        <f>'[1]2014 (факт)'!E36</f>
        <v>293.17095799999998</v>
      </c>
      <c r="F57" s="68">
        <f t="shared" ref="F57:F67" si="7">E57/D57</f>
        <v>0.93884706997537359</v>
      </c>
      <c r="G57" s="73"/>
      <c r="H57" s="73"/>
      <c r="I57" s="68"/>
      <c r="J57" s="20"/>
      <c r="K57" s="20"/>
      <c r="L57" s="5"/>
    </row>
    <row r="58" spans="1:12" ht="15" customHeight="1" thickBot="1">
      <c r="A58" s="74"/>
      <c r="B58" s="70" t="s">
        <v>110</v>
      </c>
      <c r="C58" s="71" t="s">
        <v>38</v>
      </c>
      <c r="D58" s="72">
        <v>4.3079999999999998</v>
      </c>
      <c r="E58" s="72">
        <f>'[1]2014 (факт)'!E37</f>
        <v>4.3574000000000002</v>
      </c>
      <c r="F58" s="68">
        <f t="shared" si="7"/>
        <v>1.0114670380687094</v>
      </c>
      <c r="G58" s="73"/>
      <c r="H58" s="73"/>
      <c r="I58" s="68"/>
      <c r="J58" s="20"/>
      <c r="K58" s="20"/>
      <c r="L58" s="5"/>
    </row>
    <row r="59" spans="1:12" ht="15" hidden="1" customHeight="1" thickBot="1">
      <c r="A59" s="74"/>
      <c r="B59" s="70" t="s">
        <v>111</v>
      </c>
      <c r="C59" s="71" t="s">
        <v>38</v>
      </c>
      <c r="D59" s="73"/>
      <c r="E59" s="73"/>
      <c r="F59" s="75" t="e">
        <f t="shared" si="7"/>
        <v>#DIV/0!</v>
      </c>
      <c r="G59" s="73"/>
      <c r="H59" s="73"/>
      <c r="I59" s="75" t="e">
        <f t="shared" ref="I59:I67" si="8">H59/G59</f>
        <v>#DIV/0!</v>
      </c>
      <c r="J59" s="6"/>
      <c r="K59" s="20"/>
      <c r="L59" s="5"/>
    </row>
    <row r="60" spans="1:12" ht="15" customHeight="1">
      <c r="A60" s="76"/>
      <c r="B60" s="77" t="s">
        <v>112</v>
      </c>
      <c r="C60" s="78" t="s">
        <v>38</v>
      </c>
      <c r="D60" s="79">
        <f>D63</f>
        <v>307.959</v>
      </c>
      <c r="E60" s="79">
        <f>E57-E58</f>
        <v>288.813558</v>
      </c>
      <c r="F60" s="17">
        <f t="shared" si="7"/>
        <v>0.93783119830886574</v>
      </c>
      <c r="G60" s="79">
        <v>298.661</v>
      </c>
      <c r="H60" s="79">
        <f>'[1]2014 (факт)'!H39</f>
        <v>281.574051</v>
      </c>
      <c r="I60" s="17">
        <f t="shared" si="8"/>
        <v>0.94278814776619646</v>
      </c>
      <c r="J60" s="20"/>
      <c r="K60" s="20"/>
      <c r="L60" s="5"/>
    </row>
    <row r="61" spans="1:12" ht="15" customHeight="1">
      <c r="A61" s="6"/>
      <c r="B61" s="19" t="s">
        <v>113</v>
      </c>
      <c r="C61" s="6" t="s">
        <v>38</v>
      </c>
      <c r="D61" s="18"/>
      <c r="E61" s="18"/>
      <c r="F61" s="17"/>
      <c r="G61" s="18">
        <f>G60-G63</f>
        <v>34.938499999999976</v>
      </c>
      <c r="H61" s="18">
        <f>H60-H63</f>
        <v>43.358024999999998</v>
      </c>
      <c r="I61" s="17">
        <f t="shared" si="8"/>
        <v>1.2409812957053115</v>
      </c>
      <c r="J61" s="6"/>
      <c r="K61" s="20"/>
      <c r="L61" s="5"/>
    </row>
    <row r="62" spans="1:12" ht="15" customHeight="1" thickBot="1">
      <c r="A62" s="80"/>
      <c r="B62" s="81" t="str">
        <f>B61</f>
        <v>Потери</v>
      </c>
      <c r="C62" s="76" t="s">
        <v>114</v>
      </c>
      <c r="D62" s="82"/>
      <c r="E62" s="82"/>
      <c r="F62" s="58"/>
      <c r="G62" s="82">
        <f>G61/G63</f>
        <v>0.13248205974082597</v>
      </c>
      <c r="H62" s="82">
        <f>H61/H63</f>
        <v>0.182011368958023</v>
      </c>
      <c r="I62" s="58">
        <f t="shared" si="8"/>
        <v>1.3738567268209068</v>
      </c>
      <c r="J62" s="6"/>
      <c r="K62" s="20"/>
      <c r="L62" s="5"/>
    </row>
    <row r="63" spans="1:12" ht="15" customHeight="1" thickBot="1">
      <c r="A63" s="69"/>
      <c r="B63" s="83" t="s">
        <v>115</v>
      </c>
      <c r="C63" s="71" t="s">
        <v>38</v>
      </c>
      <c r="D63" s="72">
        <f>D64+D65+D66+D67</f>
        <v>307.959</v>
      </c>
      <c r="E63" s="72">
        <f>E64+E65+E66+E67</f>
        <v>288.813558</v>
      </c>
      <c r="F63" s="68">
        <f t="shared" si="7"/>
        <v>0.93783119830886574</v>
      </c>
      <c r="G63" s="72">
        <f>G64+G65+G66+G67</f>
        <v>263.72250000000003</v>
      </c>
      <c r="H63" s="72">
        <f>H64+H65+H66+H67</f>
        <v>238.216026</v>
      </c>
      <c r="I63" s="68">
        <f t="shared" si="8"/>
        <v>0.9032829053266217</v>
      </c>
      <c r="J63" s="20"/>
      <c r="K63" s="20"/>
      <c r="L63" s="5"/>
    </row>
    <row r="64" spans="1:12" ht="15" customHeight="1">
      <c r="A64" s="84">
        <v>18</v>
      </c>
      <c r="B64" s="85" t="s">
        <v>116</v>
      </c>
      <c r="C64" s="84" t="s">
        <v>38</v>
      </c>
      <c r="D64" s="86">
        <v>3.923</v>
      </c>
      <c r="E64" s="86">
        <f>'[1]2014 (факт)'!E43</f>
        <v>1.820139</v>
      </c>
      <c r="F64" s="75">
        <f t="shared" si="7"/>
        <v>0.46396609737445832</v>
      </c>
      <c r="G64" s="86">
        <v>2.2065000000000001</v>
      </c>
      <c r="H64" s="86">
        <f>'[1]2014 (факт)'!H43</f>
        <v>0.27611800000000009</v>
      </c>
      <c r="I64" s="75">
        <f t="shared" si="8"/>
        <v>0.12513845456605488</v>
      </c>
      <c r="J64" s="6"/>
      <c r="K64" s="20"/>
      <c r="L64" s="5"/>
    </row>
    <row r="65" spans="1:12" ht="15" customHeight="1">
      <c r="A65" s="6">
        <v>19</v>
      </c>
      <c r="B65" s="34" t="s">
        <v>117</v>
      </c>
      <c r="C65" s="6" t="s">
        <v>38</v>
      </c>
      <c r="D65" s="18">
        <v>223.405</v>
      </c>
      <c r="E65" s="86">
        <f>'[1]2014 (факт)'!E44</f>
        <v>204.54183699999999</v>
      </c>
      <c r="F65" s="17">
        <f t="shared" si="7"/>
        <v>0.91556517087800182</v>
      </c>
      <c r="G65" s="18">
        <v>198.06</v>
      </c>
      <c r="H65" s="86">
        <f>'[1]2014 (факт)'!H44</f>
        <v>173.83507900000001</v>
      </c>
      <c r="I65" s="17">
        <f t="shared" si="8"/>
        <v>0.87768897808744828</v>
      </c>
      <c r="J65" s="6"/>
      <c r="K65" s="20"/>
      <c r="L65" s="5"/>
    </row>
    <row r="66" spans="1:12" ht="15" customHeight="1">
      <c r="A66" s="6">
        <v>20</v>
      </c>
      <c r="B66" s="34" t="s">
        <v>118</v>
      </c>
      <c r="C66" s="6" t="s">
        <v>38</v>
      </c>
      <c r="D66" s="18">
        <v>47.167999999999999</v>
      </c>
      <c r="E66" s="86">
        <f>'[1]2014 (факт)'!E45</f>
        <v>48.346832999999997</v>
      </c>
      <c r="F66" s="17">
        <f t="shared" si="7"/>
        <v>1.0249922193012211</v>
      </c>
      <c r="G66" s="18">
        <v>41.654000000000003</v>
      </c>
      <c r="H66" s="86">
        <f>'[1]2014 (факт)'!H45</f>
        <v>41.088785000000001</v>
      </c>
      <c r="I66" s="17">
        <f t="shared" si="8"/>
        <v>0.98643071493734091</v>
      </c>
      <c r="J66" s="6"/>
      <c r="K66" s="20"/>
      <c r="L66" s="5"/>
    </row>
    <row r="67" spans="1:12" ht="15" customHeight="1">
      <c r="A67" s="6">
        <v>21</v>
      </c>
      <c r="B67" s="19" t="s">
        <v>119</v>
      </c>
      <c r="C67" s="6" t="s">
        <v>38</v>
      </c>
      <c r="D67" s="18">
        <v>33.463000000000001</v>
      </c>
      <c r="E67" s="86">
        <f>'[1]2014 (факт)'!E46</f>
        <v>34.104748999999998</v>
      </c>
      <c r="F67" s="17">
        <f t="shared" si="7"/>
        <v>1.0191778680931176</v>
      </c>
      <c r="G67" s="18">
        <v>21.802</v>
      </c>
      <c r="H67" s="86">
        <f>'[1]2014 (факт)'!H46</f>
        <v>23.016043999999997</v>
      </c>
      <c r="I67" s="17">
        <f t="shared" si="8"/>
        <v>1.0556849830290798</v>
      </c>
      <c r="J67" s="6"/>
      <c r="K67" s="20"/>
      <c r="L67" s="5"/>
    </row>
    <row r="68" spans="1:12" ht="15" customHeight="1">
      <c r="A68" s="6"/>
      <c r="B68" s="19"/>
      <c r="C68" s="6"/>
      <c r="D68" s="17"/>
      <c r="E68" s="17"/>
      <c r="F68" s="17"/>
      <c r="G68" s="17"/>
      <c r="H68" s="17"/>
      <c r="I68" s="17"/>
      <c r="J68" s="6"/>
      <c r="K68" s="20"/>
      <c r="L68" s="5"/>
    </row>
    <row r="69" spans="1:12" ht="15" customHeight="1">
      <c r="A69" s="6"/>
      <c r="B69" s="19" t="s">
        <v>120</v>
      </c>
      <c r="C69" s="6" t="s">
        <v>40</v>
      </c>
      <c r="D69" s="16">
        <f>D55/D63</f>
        <v>849.39235417701707</v>
      </c>
      <c r="E69" s="16">
        <f>E55/E63</f>
        <v>924.60298939998154</v>
      </c>
      <c r="F69" s="17">
        <f>E69/D69</f>
        <v>1.0885464000860199</v>
      </c>
      <c r="G69" s="16">
        <f>G55/G63</f>
        <v>1034.5739555783066</v>
      </c>
      <c r="H69" s="16">
        <f>H55/H63</f>
        <v>1170.9770450283495</v>
      </c>
      <c r="I69" s="17">
        <f>H69/G69</f>
        <v>1.131844696760993</v>
      </c>
      <c r="J69" s="6"/>
      <c r="K69" s="20"/>
      <c r="L69" s="5"/>
    </row>
    <row r="70" spans="1:12">
      <c r="A70" s="9"/>
      <c r="B70" s="6"/>
      <c r="C70" s="6"/>
      <c r="D70" s="87"/>
      <c r="E70" s="88"/>
      <c r="F70" s="88"/>
      <c r="G70" s="87"/>
      <c r="H70" s="88"/>
      <c r="I70" s="87"/>
      <c r="J70" s="6"/>
      <c r="K70" s="20"/>
      <c r="L70" s="5"/>
    </row>
    <row r="71" spans="1:12">
      <c r="D71" s="89"/>
      <c r="E71" s="89"/>
      <c r="G71" s="89"/>
      <c r="H71" s="89"/>
    </row>
    <row r="72" spans="1:12">
      <c r="B72" s="90" t="s">
        <v>121</v>
      </c>
      <c r="C72" s="91"/>
      <c r="D72" s="92" t="s">
        <v>122</v>
      </c>
    </row>
  </sheetData>
  <mergeCells count="8">
    <mergeCell ref="J3:L3"/>
    <mergeCell ref="B1:I1"/>
    <mergeCell ref="A3:A4"/>
    <mergeCell ref="B3:B4"/>
    <mergeCell ref="C3:C4"/>
    <mergeCell ref="D3:F3"/>
    <mergeCell ref="G3:I3"/>
    <mergeCell ref="B2:L2"/>
  </mergeCells>
  <pageMargins left="0.82677165354330717" right="0.19685039370078741" top="0.51181102362204722" bottom="0.59055118110236227" header="0.15748031496062992" footer="0.4724409448818898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7"/>
  <sheetViews>
    <sheetView showGridLines="0" topLeftCell="A7" workbookViewId="0">
      <selection activeCell="E15" sqref="E15"/>
    </sheetView>
  </sheetViews>
  <sheetFormatPr defaultRowHeight="12.75"/>
  <cols>
    <col min="1" max="1" width="6.42578125" style="1" customWidth="1"/>
    <col min="2" max="2" width="41" style="2" customWidth="1"/>
    <col min="3" max="3" width="12" style="2" customWidth="1"/>
    <col min="4" max="4" width="30.5703125" style="2" customWidth="1"/>
    <col min="5" max="17" width="9.140625" style="2"/>
    <col min="18" max="256" width="9.140625" style="35"/>
    <col min="257" max="257" width="7" style="35" customWidth="1"/>
    <col min="258" max="258" width="41" style="35" customWidth="1"/>
    <col min="259" max="259" width="13.42578125" style="35" customWidth="1"/>
    <col min="260" max="260" width="30.5703125" style="35" customWidth="1"/>
    <col min="261" max="512" width="9.140625" style="35"/>
    <col min="513" max="513" width="7" style="35" customWidth="1"/>
    <col min="514" max="514" width="41" style="35" customWidth="1"/>
    <col min="515" max="515" width="13.42578125" style="35" customWidth="1"/>
    <col min="516" max="516" width="30.5703125" style="35" customWidth="1"/>
    <col min="517" max="768" width="9.140625" style="35"/>
    <col min="769" max="769" width="7" style="35" customWidth="1"/>
    <col min="770" max="770" width="41" style="35" customWidth="1"/>
    <col min="771" max="771" width="13.42578125" style="35" customWidth="1"/>
    <col min="772" max="772" width="30.5703125" style="35" customWidth="1"/>
    <col min="773" max="1024" width="9.140625" style="35"/>
    <col min="1025" max="1025" width="7" style="35" customWidth="1"/>
    <col min="1026" max="1026" width="41" style="35" customWidth="1"/>
    <col min="1027" max="1027" width="13.42578125" style="35" customWidth="1"/>
    <col min="1028" max="1028" width="30.5703125" style="35" customWidth="1"/>
    <col min="1029" max="1280" width="9.140625" style="35"/>
    <col min="1281" max="1281" width="7" style="35" customWidth="1"/>
    <col min="1282" max="1282" width="41" style="35" customWidth="1"/>
    <col min="1283" max="1283" width="13.42578125" style="35" customWidth="1"/>
    <col min="1284" max="1284" width="30.5703125" style="35" customWidth="1"/>
    <col min="1285" max="1536" width="9.140625" style="35"/>
    <col min="1537" max="1537" width="7" style="35" customWidth="1"/>
    <col min="1538" max="1538" width="41" style="35" customWidth="1"/>
    <col min="1539" max="1539" width="13.42578125" style="35" customWidth="1"/>
    <col min="1540" max="1540" width="30.5703125" style="35" customWidth="1"/>
    <col min="1541" max="1792" width="9.140625" style="35"/>
    <col min="1793" max="1793" width="7" style="35" customWidth="1"/>
    <col min="1794" max="1794" width="41" style="35" customWidth="1"/>
    <col min="1795" max="1795" width="13.42578125" style="35" customWidth="1"/>
    <col min="1796" max="1796" width="30.5703125" style="35" customWidth="1"/>
    <col min="1797" max="2048" width="9.140625" style="35"/>
    <col min="2049" max="2049" width="7" style="35" customWidth="1"/>
    <col min="2050" max="2050" width="41" style="35" customWidth="1"/>
    <col min="2051" max="2051" width="13.42578125" style="35" customWidth="1"/>
    <col min="2052" max="2052" width="30.5703125" style="35" customWidth="1"/>
    <col min="2053" max="2304" width="9.140625" style="35"/>
    <col min="2305" max="2305" width="7" style="35" customWidth="1"/>
    <col min="2306" max="2306" width="41" style="35" customWidth="1"/>
    <col min="2307" max="2307" width="13.42578125" style="35" customWidth="1"/>
    <col min="2308" max="2308" width="30.5703125" style="35" customWidth="1"/>
    <col min="2309" max="2560" width="9.140625" style="35"/>
    <col min="2561" max="2561" width="7" style="35" customWidth="1"/>
    <col min="2562" max="2562" width="41" style="35" customWidth="1"/>
    <col min="2563" max="2563" width="13.42578125" style="35" customWidth="1"/>
    <col min="2564" max="2564" width="30.5703125" style="35" customWidth="1"/>
    <col min="2565" max="2816" width="9.140625" style="35"/>
    <col min="2817" max="2817" width="7" style="35" customWidth="1"/>
    <col min="2818" max="2818" width="41" style="35" customWidth="1"/>
    <col min="2819" max="2819" width="13.42578125" style="35" customWidth="1"/>
    <col min="2820" max="2820" width="30.5703125" style="35" customWidth="1"/>
    <col min="2821" max="3072" width="9.140625" style="35"/>
    <col min="3073" max="3073" width="7" style="35" customWidth="1"/>
    <col min="3074" max="3074" width="41" style="35" customWidth="1"/>
    <col min="3075" max="3075" width="13.42578125" style="35" customWidth="1"/>
    <col min="3076" max="3076" width="30.5703125" style="35" customWidth="1"/>
    <col min="3077" max="3328" width="9.140625" style="35"/>
    <col min="3329" max="3329" width="7" style="35" customWidth="1"/>
    <col min="3330" max="3330" width="41" style="35" customWidth="1"/>
    <col min="3331" max="3331" width="13.42578125" style="35" customWidth="1"/>
    <col min="3332" max="3332" width="30.5703125" style="35" customWidth="1"/>
    <col min="3333" max="3584" width="9.140625" style="35"/>
    <col min="3585" max="3585" width="7" style="35" customWidth="1"/>
    <col min="3586" max="3586" width="41" style="35" customWidth="1"/>
    <col min="3587" max="3587" width="13.42578125" style="35" customWidth="1"/>
    <col min="3588" max="3588" width="30.5703125" style="35" customWidth="1"/>
    <col min="3589" max="3840" width="9.140625" style="35"/>
    <col min="3841" max="3841" width="7" style="35" customWidth="1"/>
    <col min="3842" max="3842" width="41" style="35" customWidth="1"/>
    <col min="3843" max="3843" width="13.42578125" style="35" customWidth="1"/>
    <col min="3844" max="3844" width="30.5703125" style="35" customWidth="1"/>
    <col min="3845" max="4096" width="9.140625" style="35"/>
    <col min="4097" max="4097" width="7" style="35" customWidth="1"/>
    <col min="4098" max="4098" width="41" style="35" customWidth="1"/>
    <col min="4099" max="4099" width="13.42578125" style="35" customWidth="1"/>
    <col min="4100" max="4100" width="30.5703125" style="35" customWidth="1"/>
    <col min="4101" max="4352" width="9.140625" style="35"/>
    <col min="4353" max="4353" width="7" style="35" customWidth="1"/>
    <col min="4354" max="4354" width="41" style="35" customWidth="1"/>
    <col min="4355" max="4355" width="13.42578125" style="35" customWidth="1"/>
    <col min="4356" max="4356" width="30.5703125" style="35" customWidth="1"/>
    <col min="4357" max="4608" width="9.140625" style="35"/>
    <col min="4609" max="4609" width="7" style="35" customWidth="1"/>
    <col min="4610" max="4610" width="41" style="35" customWidth="1"/>
    <col min="4611" max="4611" width="13.42578125" style="35" customWidth="1"/>
    <col min="4612" max="4612" width="30.5703125" style="35" customWidth="1"/>
    <col min="4613" max="4864" width="9.140625" style="35"/>
    <col min="4865" max="4865" width="7" style="35" customWidth="1"/>
    <col min="4866" max="4866" width="41" style="35" customWidth="1"/>
    <col min="4867" max="4867" width="13.42578125" style="35" customWidth="1"/>
    <col min="4868" max="4868" width="30.5703125" style="35" customWidth="1"/>
    <col min="4869" max="5120" width="9.140625" style="35"/>
    <col min="5121" max="5121" width="7" style="35" customWidth="1"/>
    <col min="5122" max="5122" width="41" style="35" customWidth="1"/>
    <col min="5123" max="5123" width="13.42578125" style="35" customWidth="1"/>
    <col min="5124" max="5124" width="30.5703125" style="35" customWidth="1"/>
    <col min="5125" max="5376" width="9.140625" style="35"/>
    <col min="5377" max="5377" width="7" style="35" customWidth="1"/>
    <col min="5378" max="5378" width="41" style="35" customWidth="1"/>
    <col min="5379" max="5379" width="13.42578125" style="35" customWidth="1"/>
    <col min="5380" max="5380" width="30.5703125" style="35" customWidth="1"/>
    <col min="5381" max="5632" width="9.140625" style="35"/>
    <col min="5633" max="5633" width="7" style="35" customWidth="1"/>
    <col min="5634" max="5634" width="41" style="35" customWidth="1"/>
    <col min="5635" max="5635" width="13.42578125" style="35" customWidth="1"/>
    <col min="5636" max="5636" width="30.5703125" style="35" customWidth="1"/>
    <col min="5637" max="5888" width="9.140625" style="35"/>
    <col min="5889" max="5889" width="7" style="35" customWidth="1"/>
    <col min="5890" max="5890" width="41" style="35" customWidth="1"/>
    <col min="5891" max="5891" width="13.42578125" style="35" customWidth="1"/>
    <col min="5892" max="5892" width="30.5703125" style="35" customWidth="1"/>
    <col min="5893" max="6144" width="9.140625" style="35"/>
    <col min="6145" max="6145" width="7" style="35" customWidth="1"/>
    <col min="6146" max="6146" width="41" style="35" customWidth="1"/>
    <col min="6147" max="6147" width="13.42578125" style="35" customWidth="1"/>
    <col min="6148" max="6148" width="30.5703125" style="35" customWidth="1"/>
    <col min="6149" max="6400" width="9.140625" style="35"/>
    <col min="6401" max="6401" width="7" style="35" customWidth="1"/>
    <col min="6402" max="6402" width="41" style="35" customWidth="1"/>
    <col min="6403" max="6403" width="13.42578125" style="35" customWidth="1"/>
    <col min="6404" max="6404" width="30.5703125" style="35" customWidth="1"/>
    <col min="6405" max="6656" width="9.140625" style="35"/>
    <col min="6657" max="6657" width="7" style="35" customWidth="1"/>
    <col min="6658" max="6658" width="41" style="35" customWidth="1"/>
    <col min="6659" max="6659" width="13.42578125" style="35" customWidth="1"/>
    <col min="6660" max="6660" width="30.5703125" style="35" customWidth="1"/>
    <col min="6661" max="6912" width="9.140625" style="35"/>
    <col min="6913" max="6913" width="7" style="35" customWidth="1"/>
    <col min="6914" max="6914" width="41" style="35" customWidth="1"/>
    <col min="6915" max="6915" width="13.42578125" style="35" customWidth="1"/>
    <col min="6916" max="6916" width="30.5703125" style="35" customWidth="1"/>
    <col min="6917" max="7168" width="9.140625" style="35"/>
    <col min="7169" max="7169" width="7" style="35" customWidth="1"/>
    <col min="7170" max="7170" width="41" style="35" customWidth="1"/>
    <col min="7171" max="7171" width="13.42578125" style="35" customWidth="1"/>
    <col min="7172" max="7172" width="30.5703125" style="35" customWidth="1"/>
    <col min="7173" max="7424" width="9.140625" style="35"/>
    <col min="7425" max="7425" width="7" style="35" customWidth="1"/>
    <col min="7426" max="7426" width="41" style="35" customWidth="1"/>
    <col min="7427" max="7427" width="13.42578125" style="35" customWidth="1"/>
    <col min="7428" max="7428" width="30.5703125" style="35" customWidth="1"/>
    <col min="7429" max="7680" width="9.140625" style="35"/>
    <col min="7681" max="7681" width="7" style="35" customWidth="1"/>
    <col min="7682" max="7682" width="41" style="35" customWidth="1"/>
    <col min="7683" max="7683" width="13.42578125" style="35" customWidth="1"/>
    <col min="7684" max="7684" width="30.5703125" style="35" customWidth="1"/>
    <col min="7685" max="7936" width="9.140625" style="35"/>
    <col min="7937" max="7937" width="7" style="35" customWidth="1"/>
    <col min="7938" max="7938" width="41" style="35" customWidth="1"/>
    <col min="7939" max="7939" width="13.42578125" style="35" customWidth="1"/>
    <col min="7940" max="7940" width="30.5703125" style="35" customWidth="1"/>
    <col min="7941" max="8192" width="9.140625" style="35"/>
    <col min="8193" max="8193" width="7" style="35" customWidth="1"/>
    <col min="8194" max="8194" width="41" style="35" customWidth="1"/>
    <col min="8195" max="8195" width="13.42578125" style="35" customWidth="1"/>
    <col min="8196" max="8196" width="30.5703125" style="35" customWidth="1"/>
    <col min="8197" max="8448" width="9.140625" style="35"/>
    <col min="8449" max="8449" width="7" style="35" customWidth="1"/>
    <col min="8450" max="8450" width="41" style="35" customWidth="1"/>
    <col min="8451" max="8451" width="13.42578125" style="35" customWidth="1"/>
    <col min="8452" max="8452" width="30.5703125" style="35" customWidth="1"/>
    <col min="8453" max="8704" width="9.140625" style="35"/>
    <col min="8705" max="8705" width="7" style="35" customWidth="1"/>
    <col min="8706" max="8706" width="41" style="35" customWidth="1"/>
    <col min="8707" max="8707" width="13.42578125" style="35" customWidth="1"/>
    <col min="8708" max="8708" width="30.5703125" style="35" customWidth="1"/>
    <col min="8709" max="8960" width="9.140625" style="35"/>
    <col min="8961" max="8961" width="7" style="35" customWidth="1"/>
    <col min="8962" max="8962" width="41" style="35" customWidth="1"/>
    <col min="8963" max="8963" width="13.42578125" style="35" customWidth="1"/>
    <col min="8964" max="8964" width="30.5703125" style="35" customWidth="1"/>
    <col min="8965" max="9216" width="9.140625" style="35"/>
    <col min="9217" max="9217" width="7" style="35" customWidth="1"/>
    <col min="9218" max="9218" width="41" style="35" customWidth="1"/>
    <col min="9219" max="9219" width="13.42578125" style="35" customWidth="1"/>
    <col min="9220" max="9220" width="30.5703125" style="35" customWidth="1"/>
    <col min="9221" max="9472" width="9.140625" style="35"/>
    <col min="9473" max="9473" width="7" style="35" customWidth="1"/>
    <col min="9474" max="9474" width="41" style="35" customWidth="1"/>
    <col min="9475" max="9475" width="13.42578125" style="35" customWidth="1"/>
    <col min="9476" max="9476" width="30.5703125" style="35" customWidth="1"/>
    <col min="9477" max="9728" width="9.140625" style="35"/>
    <col min="9729" max="9729" width="7" style="35" customWidth="1"/>
    <col min="9730" max="9730" width="41" style="35" customWidth="1"/>
    <col min="9731" max="9731" width="13.42578125" style="35" customWidth="1"/>
    <col min="9732" max="9732" width="30.5703125" style="35" customWidth="1"/>
    <col min="9733" max="9984" width="9.140625" style="35"/>
    <col min="9985" max="9985" width="7" style="35" customWidth="1"/>
    <col min="9986" max="9986" width="41" style="35" customWidth="1"/>
    <col min="9987" max="9987" width="13.42578125" style="35" customWidth="1"/>
    <col min="9988" max="9988" width="30.5703125" style="35" customWidth="1"/>
    <col min="9989" max="10240" width="9.140625" style="35"/>
    <col min="10241" max="10241" width="7" style="35" customWidth="1"/>
    <col min="10242" max="10242" width="41" style="35" customWidth="1"/>
    <col min="10243" max="10243" width="13.42578125" style="35" customWidth="1"/>
    <col min="10244" max="10244" width="30.5703125" style="35" customWidth="1"/>
    <col min="10245" max="10496" width="9.140625" style="35"/>
    <col min="10497" max="10497" width="7" style="35" customWidth="1"/>
    <col min="10498" max="10498" width="41" style="35" customWidth="1"/>
    <col min="10499" max="10499" width="13.42578125" style="35" customWidth="1"/>
    <col min="10500" max="10500" width="30.5703125" style="35" customWidth="1"/>
    <col min="10501" max="10752" width="9.140625" style="35"/>
    <col min="10753" max="10753" width="7" style="35" customWidth="1"/>
    <col min="10754" max="10754" width="41" style="35" customWidth="1"/>
    <col min="10755" max="10755" width="13.42578125" style="35" customWidth="1"/>
    <col min="10756" max="10756" width="30.5703125" style="35" customWidth="1"/>
    <col min="10757" max="11008" width="9.140625" style="35"/>
    <col min="11009" max="11009" width="7" style="35" customWidth="1"/>
    <col min="11010" max="11010" width="41" style="35" customWidth="1"/>
    <col min="11011" max="11011" width="13.42578125" style="35" customWidth="1"/>
    <col min="11012" max="11012" width="30.5703125" style="35" customWidth="1"/>
    <col min="11013" max="11264" width="9.140625" style="35"/>
    <col min="11265" max="11265" width="7" style="35" customWidth="1"/>
    <col min="11266" max="11266" width="41" style="35" customWidth="1"/>
    <col min="11267" max="11267" width="13.42578125" style="35" customWidth="1"/>
    <col min="11268" max="11268" width="30.5703125" style="35" customWidth="1"/>
    <col min="11269" max="11520" width="9.140625" style="35"/>
    <col min="11521" max="11521" width="7" style="35" customWidth="1"/>
    <col min="11522" max="11522" width="41" style="35" customWidth="1"/>
    <col min="11523" max="11523" width="13.42578125" style="35" customWidth="1"/>
    <col min="11524" max="11524" width="30.5703125" style="35" customWidth="1"/>
    <col min="11525" max="11776" width="9.140625" style="35"/>
    <col min="11777" max="11777" width="7" style="35" customWidth="1"/>
    <col min="11778" max="11778" width="41" style="35" customWidth="1"/>
    <col min="11779" max="11779" width="13.42578125" style="35" customWidth="1"/>
    <col min="11780" max="11780" width="30.5703125" style="35" customWidth="1"/>
    <col min="11781" max="12032" width="9.140625" style="35"/>
    <col min="12033" max="12033" width="7" style="35" customWidth="1"/>
    <col min="12034" max="12034" width="41" style="35" customWidth="1"/>
    <col min="12035" max="12035" width="13.42578125" style="35" customWidth="1"/>
    <col min="12036" max="12036" width="30.5703125" style="35" customWidth="1"/>
    <col min="12037" max="12288" width="9.140625" style="35"/>
    <col min="12289" max="12289" width="7" style="35" customWidth="1"/>
    <col min="12290" max="12290" width="41" style="35" customWidth="1"/>
    <col min="12291" max="12291" width="13.42578125" style="35" customWidth="1"/>
    <col min="12292" max="12292" width="30.5703125" style="35" customWidth="1"/>
    <col min="12293" max="12544" width="9.140625" style="35"/>
    <col min="12545" max="12545" width="7" style="35" customWidth="1"/>
    <col min="12546" max="12546" width="41" style="35" customWidth="1"/>
    <col min="12547" max="12547" width="13.42578125" style="35" customWidth="1"/>
    <col min="12548" max="12548" width="30.5703125" style="35" customWidth="1"/>
    <col min="12549" max="12800" width="9.140625" style="35"/>
    <col min="12801" max="12801" width="7" style="35" customWidth="1"/>
    <col min="12802" max="12802" width="41" style="35" customWidth="1"/>
    <col min="12803" max="12803" width="13.42578125" style="35" customWidth="1"/>
    <col min="12804" max="12804" width="30.5703125" style="35" customWidth="1"/>
    <col min="12805" max="13056" width="9.140625" style="35"/>
    <col min="13057" max="13057" width="7" style="35" customWidth="1"/>
    <col min="13058" max="13058" width="41" style="35" customWidth="1"/>
    <col min="13059" max="13059" width="13.42578125" style="35" customWidth="1"/>
    <col min="13060" max="13060" width="30.5703125" style="35" customWidth="1"/>
    <col min="13061" max="13312" width="9.140625" style="35"/>
    <col min="13313" max="13313" width="7" style="35" customWidth="1"/>
    <col min="13314" max="13314" width="41" style="35" customWidth="1"/>
    <col min="13315" max="13315" width="13.42578125" style="35" customWidth="1"/>
    <col min="13316" max="13316" width="30.5703125" style="35" customWidth="1"/>
    <col min="13317" max="13568" width="9.140625" style="35"/>
    <col min="13569" max="13569" width="7" style="35" customWidth="1"/>
    <col min="13570" max="13570" width="41" style="35" customWidth="1"/>
    <col min="13571" max="13571" width="13.42578125" style="35" customWidth="1"/>
    <col min="13572" max="13572" width="30.5703125" style="35" customWidth="1"/>
    <col min="13573" max="13824" width="9.140625" style="35"/>
    <col min="13825" max="13825" width="7" style="35" customWidth="1"/>
    <col min="13826" max="13826" width="41" style="35" customWidth="1"/>
    <col min="13827" max="13827" width="13.42578125" style="35" customWidth="1"/>
    <col min="13828" max="13828" width="30.5703125" style="35" customWidth="1"/>
    <col min="13829" max="14080" width="9.140625" style="35"/>
    <col min="14081" max="14081" width="7" style="35" customWidth="1"/>
    <col min="14082" max="14082" width="41" style="35" customWidth="1"/>
    <col min="14083" max="14083" width="13.42578125" style="35" customWidth="1"/>
    <col min="14084" max="14084" width="30.5703125" style="35" customWidth="1"/>
    <col min="14085" max="14336" width="9.140625" style="35"/>
    <col min="14337" max="14337" width="7" style="35" customWidth="1"/>
    <col min="14338" max="14338" width="41" style="35" customWidth="1"/>
    <col min="14339" max="14339" width="13.42578125" style="35" customWidth="1"/>
    <col min="14340" max="14340" width="30.5703125" style="35" customWidth="1"/>
    <col min="14341" max="14592" width="9.140625" style="35"/>
    <col min="14593" max="14593" width="7" style="35" customWidth="1"/>
    <col min="14594" max="14594" width="41" style="35" customWidth="1"/>
    <col min="14595" max="14595" width="13.42578125" style="35" customWidth="1"/>
    <col min="14596" max="14596" width="30.5703125" style="35" customWidth="1"/>
    <col min="14597" max="14848" width="9.140625" style="35"/>
    <col min="14849" max="14849" width="7" style="35" customWidth="1"/>
    <col min="14850" max="14850" width="41" style="35" customWidth="1"/>
    <col min="14851" max="14851" width="13.42578125" style="35" customWidth="1"/>
    <col min="14852" max="14852" width="30.5703125" style="35" customWidth="1"/>
    <col min="14853" max="15104" width="9.140625" style="35"/>
    <col min="15105" max="15105" width="7" style="35" customWidth="1"/>
    <col min="15106" max="15106" width="41" style="35" customWidth="1"/>
    <col min="15107" max="15107" width="13.42578125" style="35" customWidth="1"/>
    <col min="15108" max="15108" width="30.5703125" style="35" customWidth="1"/>
    <col min="15109" max="15360" width="9.140625" style="35"/>
    <col min="15361" max="15361" width="7" style="35" customWidth="1"/>
    <col min="15362" max="15362" width="41" style="35" customWidth="1"/>
    <col min="15363" max="15363" width="13.42578125" style="35" customWidth="1"/>
    <col min="15364" max="15364" width="30.5703125" style="35" customWidth="1"/>
    <col min="15365" max="15616" width="9.140625" style="35"/>
    <col min="15617" max="15617" width="7" style="35" customWidth="1"/>
    <col min="15618" max="15618" width="41" style="35" customWidth="1"/>
    <col min="15619" max="15619" width="13.42578125" style="35" customWidth="1"/>
    <col min="15620" max="15620" width="30.5703125" style="35" customWidth="1"/>
    <col min="15621" max="15872" width="9.140625" style="35"/>
    <col min="15873" max="15873" width="7" style="35" customWidth="1"/>
    <col min="15874" max="15874" width="41" style="35" customWidth="1"/>
    <col min="15875" max="15875" width="13.42578125" style="35" customWidth="1"/>
    <col min="15876" max="15876" width="30.5703125" style="35" customWidth="1"/>
    <col min="15877" max="16128" width="9.140625" style="35"/>
    <col min="16129" max="16129" width="7" style="35" customWidth="1"/>
    <col min="16130" max="16130" width="41" style="35" customWidth="1"/>
    <col min="16131" max="16131" width="13.42578125" style="35" customWidth="1"/>
    <col min="16132" max="16132" width="30.5703125" style="35" customWidth="1"/>
    <col min="16133" max="16384" width="9.140625" style="35"/>
  </cols>
  <sheetData>
    <row r="1" spans="1:7" hidden="1"/>
    <row r="2" spans="1:7" s="2" customFormat="1" ht="15.75" hidden="1">
      <c r="A2" s="1"/>
      <c r="C2" s="122"/>
    </row>
    <row r="3" spans="1:7" s="2" customFormat="1" ht="15.75" hidden="1">
      <c r="A3" s="1"/>
      <c r="C3" s="123"/>
    </row>
    <row r="4" spans="1:7" s="2" customFormat="1" ht="15.75" hidden="1">
      <c r="A4" s="1"/>
      <c r="C4" s="122"/>
    </row>
    <row r="5" spans="1:7" s="2" customFormat="1" ht="15.75" hidden="1">
      <c r="A5" s="1"/>
      <c r="C5" s="122"/>
    </row>
    <row r="6" spans="1:7" s="2" customFormat="1" ht="15.75" hidden="1">
      <c r="A6" s="1"/>
      <c r="C6" s="122"/>
    </row>
    <row r="7" spans="1:7" s="2" customFormat="1" ht="48" customHeight="1">
      <c r="A7" s="1"/>
      <c r="B7" s="124" t="s">
        <v>125</v>
      </c>
      <c r="C7" s="125"/>
      <c r="D7" s="125"/>
    </row>
    <row r="8" spans="1:7" s="2" customFormat="1" ht="31.5" customHeight="1">
      <c r="A8" s="10" t="s">
        <v>1</v>
      </c>
      <c r="B8" s="10" t="s">
        <v>126</v>
      </c>
      <c r="C8" s="10" t="s">
        <v>127</v>
      </c>
      <c r="D8" s="10" t="s">
        <v>128</v>
      </c>
    </row>
    <row r="9" spans="1:7" s="2" customFormat="1" ht="41.25" customHeight="1">
      <c r="A9" s="10" t="s">
        <v>129</v>
      </c>
      <c r="B9" s="27" t="s">
        <v>130</v>
      </c>
      <c r="C9" s="10" t="s">
        <v>9</v>
      </c>
      <c r="D9" s="126">
        <f>2866.07528+7509.47171</f>
        <v>10375.546989999999</v>
      </c>
    </row>
    <row r="10" spans="1:7" s="2" customFormat="1" ht="29.25" customHeight="1">
      <c r="A10" s="6">
        <v>2</v>
      </c>
      <c r="B10" s="19" t="s">
        <v>131</v>
      </c>
      <c r="C10" s="10" t="s">
        <v>32</v>
      </c>
      <c r="D10" s="127">
        <v>89.397000000000006</v>
      </c>
    </row>
    <row r="11" spans="1:7" s="2" customFormat="1" ht="22.5" customHeight="1">
      <c r="A11" s="6">
        <v>3</v>
      </c>
      <c r="B11" s="19" t="s">
        <v>132</v>
      </c>
      <c r="C11" s="10" t="s">
        <v>38</v>
      </c>
      <c r="D11" s="127">
        <v>7.2759999999999998</v>
      </c>
    </row>
    <row r="12" spans="1:7" s="2" customFormat="1" ht="30.75" customHeight="1">
      <c r="A12" s="6">
        <v>4</v>
      </c>
      <c r="B12" s="128" t="s">
        <v>133</v>
      </c>
      <c r="C12" s="10" t="s">
        <v>9</v>
      </c>
      <c r="D12" s="126">
        <f>D13+D14</f>
        <v>10484.18295</v>
      </c>
      <c r="F12" s="3"/>
      <c r="G12" s="3"/>
    </row>
    <row r="13" spans="1:7" s="2" customFormat="1" ht="20.100000000000001" customHeight="1">
      <c r="A13" s="129" t="s">
        <v>82</v>
      </c>
      <c r="B13" s="19" t="s">
        <v>134</v>
      </c>
      <c r="C13" s="10" t="s">
        <v>9</v>
      </c>
      <c r="D13" s="126">
        <f>'[2]Показатели (факт)'!$G$17</f>
        <v>3756.9089250000002</v>
      </c>
    </row>
    <row r="14" spans="1:7" s="2" customFormat="1" ht="20.100000000000001" customHeight="1">
      <c r="A14" s="6" t="s">
        <v>84</v>
      </c>
      <c r="B14" s="19" t="s">
        <v>135</v>
      </c>
      <c r="C14" s="10" t="s">
        <v>9</v>
      </c>
      <c r="D14" s="126">
        <f>'[2]Показатели (факт)'!$G$16</f>
        <v>6727.2740250000006</v>
      </c>
    </row>
    <row r="15" spans="1:7" s="2" customFormat="1" ht="43.5" customHeight="1">
      <c r="A15" s="6">
        <v>5</v>
      </c>
      <c r="B15" s="19" t="s">
        <v>136</v>
      </c>
      <c r="C15" s="10" t="s">
        <v>9</v>
      </c>
      <c r="D15" s="126">
        <f>D9-D12</f>
        <v>-108.63596000000143</v>
      </c>
    </row>
    <row r="16" spans="1:7" s="2" customFormat="1" ht="27.75" customHeight="1">
      <c r="A16" s="6">
        <v>6</v>
      </c>
      <c r="B16" s="19" t="s">
        <v>137</v>
      </c>
      <c r="C16" s="10"/>
      <c r="D16" s="10" t="s">
        <v>138</v>
      </c>
    </row>
    <row r="17" spans="1:4" s="2" customFormat="1" ht="42.75" customHeight="1">
      <c r="A17" s="6">
        <v>7</v>
      </c>
      <c r="B17" s="130" t="s">
        <v>139</v>
      </c>
      <c r="C17" s="10"/>
      <c r="D17" s="19" t="s">
        <v>140</v>
      </c>
    </row>
    <row r="18" spans="1:4" s="2" customFormat="1" ht="31.5" customHeight="1">
      <c r="A18" s="131"/>
      <c r="B18" s="132"/>
      <c r="C18" s="133"/>
      <c r="D18" s="132"/>
    </row>
    <row r="19" spans="1:4" s="2" customFormat="1" ht="31.5" customHeight="1">
      <c r="A19" s="131"/>
      <c r="B19" s="132"/>
      <c r="C19" s="133"/>
      <c r="D19" s="132"/>
    </row>
    <row r="20" spans="1:4" s="2" customFormat="1" ht="31.5" customHeight="1">
      <c r="A20" s="131"/>
      <c r="B20" s="132"/>
      <c r="C20" s="133"/>
      <c r="D20" s="132"/>
    </row>
    <row r="21" spans="1:4" s="2" customFormat="1" ht="31.5" customHeight="1">
      <c r="A21" s="131"/>
      <c r="B21" s="132"/>
      <c r="C21" s="133"/>
      <c r="D21" s="132"/>
    </row>
    <row r="24" spans="1:4" s="2" customFormat="1" ht="15.75">
      <c r="A24" s="1"/>
      <c r="B24" s="134" t="s">
        <v>141</v>
      </c>
      <c r="C24" s="135" t="s">
        <v>142</v>
      </c>
      <c r="D24" s="136"/>
    </row>
    <row r="25" spans="1:4" s="2" customFormat="1" ht="21.75" customHeight="1">
      <c r="A25" s="1"/>
      <c r="B25" s="135"/>
      <c r="C25" s="135"/>
      <c r="D25" s="137" t="s">
        <v>143</v>
      </c>
    </row>
    <row r="26" spans="1:4" s="2" customFormat="1" ht="15.75">
      <c r="A26" s="1"/>
      <c r="B26" s="135" t="s">
        <v>144</v>
      </c>
      <c r="C26" s="135" t="s">
        <v>122</v>
      </c>
      <c r="D26" s="136"/>
    </row>
    <row r="27" spans="1:4" s="2" customFormat="1" ht="15.75">
      <c r="A27" s="1"/>
      <c r="B27" s="135"/>
      <c r="C27" s="138" t="s">
        <v>145</v>
      </c>
      <c r="D27" s="137" t="s">
        <v>143</v>
      </c>
    </row>
  </sheetData>
  <mergeCells count="1">
    <mergeCell ref="B7:D7"/>
  </mergeCells>
  <pageMargins left="0.75" right="0.32" top="0.53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тепловая энергия</vt:lpstr>
      <vt:lpstr>ГВС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2015-04-03T10:07:31Z</dcterms:modified>
</cp:coreProperties>
</file>